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 activeTab="2"/>
  </bookViews>
  <sheets>
    <sheet name="표지" sheetId="4" r:id="rId1"/>
    <sheet name="예산총칙" sheetId="5" r:id="rId2"/>
    <sheet name="예산총괄표" sheetId="7" r:id="rId3"/>
    <sheet name="세입예산서" sheetId="2" r:id="rId4"/>
    <sheet name="세출예산서" sheetId="3" r:id="rId5"/>
    <sheet name="직원보수일람 " sheetId="6" r:id="rId6"/>
  </sheets>
  <definedNames>
    <definedName name="_xlnm.Print_Titles" localSheetId="3">세입예산서!$3:$4</definedName>
    <definedName name="_xlnm.Print_Titles" localSheetId="4">세출예산서!$3:$4</definedName>
  </definedNames>
  <calcPr calcId="145621"/>
</workbook>
</file>

<file path=xl/calcChain.xml><?xml version="1.0" encoding="utf-8"?>
<calcChain xmlns="http://schemas.openxmlformats.org/spreadsheetml/2006/main">
  <c r="G59" i="3" l="1"/>
  <c r="F59" i="3"/>
  <c r="E59" i="3"/>
  <c r="G42" i="2"/>
  <c r="F42" i="2"/>
  <c r="E42" i="2"/>
  <c r="F69" i="6" l="1"/>
  <c r="E69" i="6"/>
  <c r="G68" i="6"/>
  <c r="H68" i="6" s="1"/>
  <c r="G67" i="6"/>
  <c r="H67" i="6" s="1"/>
  <c r="G66" i="6"/>
  <c r="H66" i="6" s="1"/>
  <c r="G65" i="6"/>
  <c r="H65" i="6" s="1"/>
  <c r="G64" i="6"/>
  <c r="H64" i="6" s="1"/>
  <c r="G63" i="6"/>
  <c r="H63" i="6" s="1"/>
  <c r="G62" i="6"/>
  <c r="H62" i="6" s="1"/>
  <c r="G61" i="6"/>
  <c r="H61" i="6" s="1"/>
  <c r="G60" i="6"/>
  <c r="H60" i="6" s="1"/>
  <c r="G59" i="6"/>
  <c r="H59" i="6" s="1"/>
  <c r="G58" i="6"/>
  <c r="H58" i="6" s="1"/>
  <c r="G57" i="6"/>
  <c r="H57" i="6" s="1"/>
  <c r="G56" i="6"/>
  <c r="H56" i="6" s="1"/>
  <c r="G55" i="6"/>
  <c r="H55" i="6" s="1"/>
  <c r="G54" i="6"/>
  <c r="H54" i="6" s="1"/>
  <c r="G53" i="6"/>
  <c r="H53" i="6" s="1"/>
  <c r="G52" i="6"/>
  <c r="H52" i="6" s="1"/>
  <c r="G51" i="6"/>
  <c r="H51" i="6" s="1"/>
  <c r="G50" i="6"/>
  <c r="H50" i="6" s="1"/>
  <c r="G49" i="6"/>
  <c r="H49" i="6" s="1"/>
  <c r="G48" i="6"/>
  <c r="H48" i="6" s="1"/>
  <c r="G47" i="6"/>
  <c r="H47" i="6" s="1"/>
  <c r="G46" i="6"/>
  <c r="H46" i="6" s="1"/>
  <c r="G45" i="6"/>
  <c r="H45" i="6" s="1"/>
  <c r="G44" i="6"/>
  <c r="H44" i="6" s="1"/>
  <c r="G43" i="6"/>
  <c r="H43" i="6" s="1"/>
  <c r="G42" i="6"/>
  <c r="H42" i="6" s="1"/>
  <c r="G41" i="6"/>
  <c r="H41" i="6" s="1"/>
  <c r="G40" i="6"/>
  <c r="H40" i="6" s="1"/>
  <c r="G39" i="6"/>
  <c r="H39" i="6" s="1"/>
  <c r="G38" i="6"/>
  <c r="H38" i="6" s="1"/>
  <c r="G37" i="6"/>
  <c r="H37" i="6" s="1"/>
  <c r="G36" i="6"/>
  <c r="H36" i="6" s="1"/>
  <c r="G35" i="6"/>
  <c r="H35" i="6" s="1"/>
  <c r="G34" i="6"/>
  <c r="H34" i="6" s="1"/>
  <c r="G33" i="6"/>
  <c r="H33" i="6" s="1"/>
  <c r="G32" i="6"/>
  <c r="H32" i="6" s="1"/>
  <c r="G31" i="6"/>
  <c r="H31" i="6" s="1"/>
  <c r="G30" i="6"/>
  <c r="H30" i="6" s="1"/>
  <c r="G29" i="6"/>
  <c r="H29" i="6" s="1"/>
  <c r="G28" i="6"/>
  <c r="H28" i="6" s="1"/>
  <c r="H27" i="6"/>
  <c r="G27" i="6"/>
  <c r="I27" i="6" s="1"/>
  <c r="J27" i="6" s="1"/>
  <c r="H26" i="6"/>
  <c r="G26" i="6"/>
  <c r="I26" i="6" s="1"/>
  <c r="J26" i="6" s="1"/>
  <c r="H25" i="6"/>
  <c r="G25" i="6"/>
  <c r="I25" i="6" s="1"/>
  <c r="J25" i="6" s="1"/>
  <c r="H24" i="6"/>
  <c r="G24" i="6"/>
  <c r="I24" i="6" s="1"/>
  <c r="J24" i="6" s="1"/>
  <c r="H23" i="6"/>
  <c r="G23" i="6"/>
  <c r="I23" i="6" s="1"/>
  <c r="J23" i="6" s="1"/>
  <c r="H22" i="6"/>
  <c r="G22" i="6"/>
  <c r="I22" i="6" s="1"/>
  <c r="J22" i="6" s="1"/>
  <c r="H21" i="6"/>
  <c r="G21" i="6"/>
  <c r="I21" i="6" s="1"/>
  <c r="J21" i="6" s="1"/>
  <c r="H20" i="6"/>
  <c r="G20" i="6"/>
  <c r="I20" i="6" s="1"/>
  <c r="J20" i="6" s="1"/>
  <c r="H19" i="6"/>
  <c r="G19" i="6"/>
  <c r="I19" i="6" s="1"/>
  <c r="J19" i="6" s="1"/>
  <c r="H18" i="6"/>
  <c r="G18" i="6"/>
  <c r="I18" i="6" s="1"/>
  <c r="J18" i="6" s="1"/>
  <c r="H17" i="6"/>
  <c r="G17" i="6"/>
  <c r="I17" i="6" s="1"/>
  <c r="J17" i="6" s="1"/>
  <c r="H16" i="6"/>
  <c r="G16" i="6"/>
  <c r="I16" i="6" s="1"/>
  <c r="J16" i="6" s="1"/>
  <c r="H15" i="6"/>
  <c r="G15" i="6"/>
  <c r="I15" i="6" s="1"/>
  <c r="J15" i="6" s="1"/>
  <c r="G14" i="6"/>
  <c r="G13" i="6"/>
  <c r="H13" i="6" s="1"/>
  <c r="G12" i="6"/>
  <c r="H12" i="6" s="1"/>
  <c r="G11" i="6"/>
  <c r="G10" i="6"/>
  <c r="G9" i="6"/>
  <c r="G8" i="6"/>
  <c r="G7" i="6"/>
  <c r="H6" i="6"/>
  <c r="I14" i="6" l="1"/>
  <c r="J14" i="6" s="1"/>
  <c r="H14" i="6"/>
  <c r="I13" i="6"/>
  <c r="J13" i="6" s="1"/>
  <c r="I12" i="6"/>
  <c r="J12" i="6" s="1"/>
  <c r="H11" i="6"/>
  <c r="I11" i="6" s="1"/>
  <c r="J11" i="6" s="1"/>
  <c r="H10" i="6"/>
  <c r="I10" i="6" s="1"/>
  <c r="J10" i="6" s="1"/>
  <c r="H9" i="6"/>
  <c r="I9" i="6" s="1"/>
  <c r="J9" i="6" s="1"/>
  <c r="G69" i="6"/>
  <c r="H8" i="6"/>
  <c r="I8" i="6" s="1"/>
  <c r="J8" i="6" s="1"/>
  <c r="H7" i="6"/>
  <c r="I7" i="6" s="1"/>
  <c r="J7" i="6" s="1"/>
  <c r="I6" i="6"/>
  <c r="I28" i="6"/>
  <c r="J28" i="6" s="1"/>
  <c r="I29" i="6"/>
  <c r="J29" i="6" s="1"/>
  <c r="I30" i="6"/>
  <c r="J30" i="6" s="1"/>
  <c r="I31" i="6"/>
  <c r="J31" i="6" s="1"/>
  <c r="I32" i="6"/>
  <c r="J32" i="6" s="1"/>
  <c r="I33" i="6"/>
  <c r="J33" i="6" s="1"/>
  <c r="I34" i="6"/>
  <c r="J34" i="6" s="1"/>
  <c r="I35" i="6"/>
  <c r="J35" i="6" s="1"/>
  <c r="I36" i="6"/>
  <c r="J36" i="6" s="1"/>
  <c r="I37" i="6"/>
  <c r="J37" i="6" s="1"/>
  <c r="I38" i="6"/>
  <c r="J38" i="6" s="1"/>
  <c r="I39" i="6"/>
  <c r="J39" i="6" s="1"/>
  <c r="I40" i="6"/>
  <c r="J40" i="6" s="1"/>
  <c r="I41" i="6"/>
  <c r="J41" i="6" s="1"/>
  <c r="I42" i="6"/>
  <c r="J42" i="6" s="1"/>
  <c r="I43" i="6"/>
  <c r="J43" i="6" s="1"/>
  <c r="I44" i="6"/>
  <c r="J44" i="6" s="1"/>
  <c r="I45" i="6"/>
  <c r="J45" i="6" s="1"/>
  <c r="I46" i="6"/>
  <c r="J46" i="6" s="1"/>
  <c r="I47" i="6"/>
  <c r="J47" i="6" s="1"/>
  <c r="I48" i="6"/>
  <c r="J48" i="6" s="1"/>
  <c r="I49" i="6"/>
  <c r="J49" i="6" s="1"/>
  <c r="I50" i="6"/>
  <c r="J50" i="6" s="1"/>
  <c r="I51" i="6"/>
  <c r="J51" i="6" s="1"/>
  <c r="I52" i="6"/>
  <c r="J52" i="6" s="1"/>
  <c r="I53" i="6"/>
  <c r="J53" i="6" s="1"/>
  <c r="I54" i="6"/>
  <c r="J54" i="6" s="1"/>
  <c r="I55" i="6"/>
  <c r="J55" i="6" s="1"/>
  <c r="I56" i="6"/>
  <c r="J56" i="6" s="1"/>
  <c r="I57" i="6"/>
  <c r="J57" i="6" s="1"/>
  <c r="I58" i="6"/>
  <c r="J58" i="6" s="1"/>
  <c r="I59" i="6"/>
  <c r="J59" i="6" s="1"/>
  <c r="I60" i="6"/>
  <c r="J60" i="6" s="1"/>
  <c r="I61" i="6"/>
  <c r="J61" i="6" s="1"/>
  <c r="I62" i="6"/>
  <c r="J62" i="6" s="1"/>
  <c r="I63" i="6"/>
  <c r="J63" i="6" s="1"/>
  <c r="I64" i="6"/>
  <c r="J64" i="6" s="1"/>
  <c r="I65" i="6"/>
  <c r="J65" i="6" s="1"/>
  <c r="I66" i="6"/>
  <c r="J66" i="6" s="1"/>
  <c r="I67" i="6"/>
  <c r="J67" i="6" s="1"/>
  <c r="I68" i="6"/>
  <c r="J68" i="6" s="1"/>
  <c r="H69" i="6" l="1"/>
  <c r="I69" i="6"/>
  <c r="J6" i="6"/>
  <c r="J69" i="6" s="1"/>
</calcChain>
</file>

<file path=xl/sharedStrings.xml><?xml version="1.0" encoding="utf-8"?>
<sst xmlns="http://schemas.openxmlformats.org/spreadsheetml/2006/main" count="472" uniqueCount="306">
  <si>
    <t>계 정 과 목</t>
  </si>
  <si>
    <t>전년도예산액</t>
  </si>
  <si>
    <t>당초예산액</t>
  </si>
  <si>
    <t>증감</t>
  </si>
  <si>
    <t>산출근거</t>
  </si>
  <si>
    <t>관</t>
  </si>
  <si>
    <t>항</t>
  </si>
  <si>
    <t>목</t>
  </si>
  <si>
    <t>세목</t>
  </si>
  <si>
    <t>생계비</t>
  </si>
  <si>
    <t>월동대책비</t>
  </si>
  <si>
    <t>국고보조금</t>
  </si>
  <si>
    <t>특별위로금</t>
  </si>
  <si>
    <t>아동 93명
설.추석특별위로금 34,830원x2회x93명x0.5%</t>
  </si>
  <si>
    <t>국내입양수수료</t>
  </si>
  <si>
    <t/>
  </si>
  <si>
    <t>기능보강사업비</t>
  </si>
  <si>
    <t>종사자인건비 - 봉급 등</t>
  </si>
  <si>
    <t>봉급       1,650,000,000원
명절휴가비   147,000,000원
가족수당      10,000,000원
연장근로수당 278,000,000원
퇴직적립금   155,000,000원</t>
  </si>
  <si>
    <t>인건비 - 사회보험부담금</t>
  </si>
  <si>
    <t>국내입양기관운영비</t>
  </si>
  <si>
    <t>시설운영비</t>
  </si>
  <si>
    <t>아동 93명x121,700원x12개월x0.5%</t>
  </si>
  <si>
    <t>시도보조금</t>
  </si>
  <si>
    <t>간식비</t>
  </si>
  <si>
    <t>수련회비</t>
  </si>
  <si>
    <t>보조금수입</t>
  </si>
  <si>
    <t>아동용돈</t>
  </si>
  <si>
    <t>비급여의료비</t>
  </si>
  <si>
    <t>정서함양프로그램비</t>
  </si>
  <si>
    <t>관리운영비</t>
  </si>
  <si>
    <t>시군구보조금</t>
  </si>
  <si>
    <t>안전관리원인건비</t>
  </si>
  <si>
    <t>안전관리원 1명</t>
  </si>
  <si>
    <t>양육수당</t>
  </si>
  <si>
    <t>한국문화예술교육진흥원</t>
  </si>
  <si>
    <t>기타보조금</t>
  </si>
  <si>
    <t>인천시아동복지협회</t>
  </si>
  <si>
    <t>한국사회복지협회</t>
  </si>
  <si>
    <t>중앙입양원</t>
  </si>
  <si>
    <t>공동모금회(삼성화재)</t>
  </si>
  <si>
    <t>후원금수입</t>
  </si>
  <si>
    <t>지정후원금</t>
  </si>
  <si>
    <t>비지정후원금</t>
  </si>
  <si>
    <t>전입금</t>
  </si>
  <si>
    <t>법인전입금</t>
  </si>
  <si>
    <t>전년도이월금(법인전입금)</t>
  </si>
  <si>
    <t>전년도이월금</t>
  </si>
  <si>
    <t>전년도이월금(보조금)</t>
  </si>
  <si>
    <t>이월금</t>
  </si>
  <si>
    <t>전년도이월금(기타보조금)</t>
  </si>
  <si>
    <t>전년도이월금(지정후원금)</t>
  </si>
  <si>
    <t>전년도이월금(후원금)</t>
  </si>
  <si>
    <t>전년도이월금(비지정후원금)</t>
  </si>
  <si>
    <t>전년도이월금(지정:보잉)</t>
  </si>
  <si>
    <t>전년도 지정후원금 이월금 (보잉사)</t>
  </si>
  <si>
    <t>불용품매각대</t>
  </si>
  <si>
    <t>잡수입</t>
  </si>
  <si>
    <t>기타예금이자수입</t>
  </si>
  <si>
    <t>예금이자 수입</t>
  </si>
  <si>
    <t>기타잡수입</t>
  </si>
  <si>
    <t>직원식대</t>
  </si>
  <si>
    <t>급여</t>
  </si>
  <si>
    <t>종사자급여</t>
  </si>
  <si>
    <t>자부담급여</t>
  </si>
  <si>
    <t>명절휴가비</t>
  </si>
  <si>
    <t>제수당</t>
  </si>
  <si>
    <t>가족수당</t>
  </si>
  <si>
    <t>연장근로수당</t>
  </si>
  <si>
    <t>생활지도원 월 30시간
사무직원   월 18시간</t>
  </si>
  <si>
    <t>책임자수당</t>
  </si>
  <si>
    <t>퇴직금 및 퇴직적립금</t>
  </si>
  <si>
    <t>인건비</t>
  </si>
  <si>
    <t>국민연금</t>
  </si>
  <si>
    <t>국민건강보험</t>
  </si>
  <si>
    <t>장기요양보험</t>
  </si>
  <si>
    <t>고용보험</t>
  </si>
  <si>
    <t>사회보험부담금</t>
  </si>
  <si>
    <t>산재보험</t>
  </si>
  <si>
    <t>사무비</t>
  </si>
  <si>
    <t>자부담 국민연금</t>
  </si>
  <si>
    <t>자부담 국민건강보험료</t>
  </si>
  <si>
    <t>자부담 장기요양보험료</t>
  </si>
  <si>
    <t>자부담 고용보험료</t>
  </si>
  <si>
    <t>자부담 산재보험료</t>
  </si>
  <si>
    <t>기타후생경비</t>
  </si>
  <si>
    <t>직원 후생복지에 필요한 비용</t>
  </si>
  <si>
    <t>기관운영비</t>
  </si>
  <si>
    <t>업무추진비</t>
  </si>
  <si>
    <t>직책보조비</t>
  </si>
  <si>
    <t>원    장 200,000원*12개월=2,400,000원
사무국장 100,000원*12개월=1,200,000원
팀장수당 180,000원*12개월=2,160,000원</t>
  </si>
  <si>
    <t>회의비</t>
  </si>
  <si>
    <t>여비</t>
  </si>
  <si>
    <t>직원 국내외 업무출장 교통비
아동 병원진료 時 교통비 등</t>
  </si>
  <si>
    <t>수용비 및 수수료</t>
  </si>
  <si>
    <t>공공요금</t>
  </si>
  <si>
    <t>운영비</t>
  </si>
  <si>
    <t>제세공과금</t>
  </si>
  <si>
    <t>차량비</t>
  </si>
  <si>
    <t>차량유류대</t>
  </si>
  <si>
    <t>차량 유류대금 및 차량소모품비
병원진료, 물품구입 등 차량유류대</t>
  </si>
  <si>
    <t>차량점검 등</t>
  </si>
  <si>
    <t>차량수리비 등</t>
  </si>
  <si>
    <t>기타운영비</t>
  </si>
  <si>
    <t>시설비</t>
  </si>
  <si>
    <t>재산조성비</t>
  </si>
  <si>
    <t>자산취득비</t>
  </si>
  <si>
    <t>차량구입비         30,000,000원
컴퓨터구입         10,000,000원
기타 자산취득비등  40,000,000원</t>
  </si>
  <si>
    <t>시설장비유지비</t>
  </si>
  <si>
    <t>피복비</t>
  </si>
  <si>
    <t>수용기관경비</t>
  </si>
  <si>
    <t>아동을 위한 수용비</t>
  </si>
  <si>
    <t>의료비</t>
  </si>
  <si>
    <t>입원진료비 및 약대 등</t>
  </si>
  <si>
    <t>예방접종비</t>
  </si>
  <si>
    <t>간병비</t>
  </si>
  <si>
    <t>특별급식비</t>
  </si>
  <si>
    <t>연료비</t>
  </si>
  <si>
    <t>도시가스요금</t>
  </si>
  <si>
    <t>도서구입비</t>
  </si>
  <si>
    <t>도서 구입</t>
  </si>
  <si>
    <t>사업비</t>
  </si>
  <si>
    <t>교육비</t>
  </si>
  <si>
    <t>학습지원비</t>
  </si>
  <si>
    <t>기타교육비</t>
  </si>
  <si>
    <t>의료재활 사업비</t>
  </si>
  <si>
    <t>사회심리 재활 사업비</t>
  </si>
  <si>
    <t>예체능학원수강비</t>
  </si>
  <si>
    <t>하계,동계 캠프비(3세이상아동)</t>
  </si>
  <si>
    <t>아동용돈 3세이상 취학전 8,000원</t>
  </si>
  <si>
    <t>프로그램사업비</t>
  </si>
  <si>
    <t>문화프로그램비</t>
  </si>
  <si>
    <t>사회성향상 문화프로그램비
사회체험 문화프로그램비</t>
  </si>
  <si>
    <t>보조프로그램비</t>
  </si>
  <si>
    <t>프로그램비</t>
  </si>
  <si>
    <t>예비비 및 기타</t>
  </si>
  <si>
    <t>예비비</t>
  </si>
  <si>
    <t>세출</t>
  </si>
  <si>
    <t>2016년 세입 예산서</t>
    <phoneticPr fontId="1" type="noConversion"/>
  </si>
  <si>
    <t xml:space="preserve">시설명 : 해성보육원 </t>
    <phoneticPr fontId="1" type="noConversion"/>
  </si>
  <si>
    <t>(단위 :  원)</t>
    <phoneticPr fontId="1" type="noConversion"/>
  </si>
  <si>
    <t>세입 합계</t>
    <phoneticPr fontId="1" type="noConversion"/>
  </si>
  <si>
    <t>기타예금
이자수입</t>
    <phoneticPr fontId="1" type="noConversion"/>
  </si>
  <si>
    <t>국민연금    79,000,000원
건강보험    55,000,000원
장기요양     4,000,000원
고용보험    24,000,000원
산재보험    14,000,000원</t>
    <phoneticPr fontId="1" type="noConversion"/>
  </si>
  <si>
    <t>입원비, 진료 및 약대, 간병비,
예방접종비</t>
    <phoneticPr fontId="1" type="noConversion"/>
  </si>
  <si>
    <t>전년도 비지정후원금 이월금</t>
    <phoneticPr fontId="1" type="noConversion"/>
  </si>
  <si>
    <t>2016년 세출 예산서</t>
    <phoneticPr fontId="1" type="noConversion"/>
  </si>
  <si>
    <t>원장 및 직원 급여  61명 
안전관리요원급여    1명</t>
    <phoneticPr fontId="1" type="noConversion"/>
  </si>
  <si>
    <t xml:space="preserve">자부담 직원         1명 </t>
    <phoneticPr fontId="1" type="noConversion"/>
  </si>
  <si>
    <t>가족수당 배우자 월 40,000원
        자녀 등 월 20,000원</t>
    <phoneticPr fontId="1" type="noConversion"/>
  </si>
  <si>
    <t xml:space="preserve"> 2016년부터는 세목 자부담 제외</t>
    <phoneticPr fontId="1" type="noConversion"/>
  </si>
  <si>
    <t>기관운영 및 유관기관의 업무협의에 
소요되는 제경비</t>
    <phoneticPr fontId="1" type="noConversion"/>
  </si>
  <si>
    <t>각종회의 다과비 및 소요되는 제경비</t>
    <phoneticPr fontId="1" type="noConversion"/>
  </si>
  <si>
    <t xml:space="preserve">자원봉사의날 행사비 : 5,000,000원
사무용품   10,000,000원
인쇄비      5,000,000원
통행료 및 주차료  2,000,000원
각종 기타 수선비 41,000,000원
각종 소모품     115,000,000원 </t>
    <phoneticPr fontId="1" type="noConversion"/>
  </si>
  <si>
    <t>기타운영비</t>
    <phoneticPr fontId="1" type="noConversion"/>
  </si>
  <si>
    <t>별관 정화조 공사       50,000,000원
원내건물외벽도장공사   30,000,000원
정원관리               20,000,000원
기타시설비             90,000,000원 
기타시설유지및수선비   50,000,000원</t>
    <phoneticPr fontId="1" type="noConversion"/>
  </si>
  <si>
    <t>아동 93명*34,000원*2회</t>
    <phoneticPr fontId="1" type="noConversion"/>
  </si>
  <si>
    <t>아동 93명*200,000원</t>
    <phoneticPr fontId="1" type="noConversion"/>
  </si>
  <si>
    <t>아동 93명*42,000원*12개월</t>
    <phoneticPr fontId="1" type="noConversion"/>
  </si>
  <si>
    <t>영아 예방접종</t>
    <phoneticPr fontId="1" type="noConversion"/>
  </si>
  <si>
    <t>아동 간식비</t>
    <phoneticPr fontId="1" type="noConversion"/>
  </si>
  <si>
    <t>사업비</t>
    <phoneticPr fontId="1" type="noConversion"/>
  </si>
  <si>
    <t>교육비</t>
    <phoneticPr fontId="1" type="noConversion"/>
  </si>
  <si>
    <t>교육프로그램비   20,000,000원
기타 학습지원비  29,000,000원</t>
    <phoneticPr fontId="1" type="noConversion"/>
  </si>
  <si>
    <t xml:space="preserve">아동심리치료비 </t>
    <phoneticPr fontId="1" type="noConversion"/>
  </si>
  <si>
    <t>정서함양프로그램비 유리드믹스,
오감놀이, 트니트니 프로그램 강사료</t>
    <phoneticPr fontId="1" type="noConversion"/>
  </si>
  <si>
    <t>문화프로그램비로 포함</t>
    <phoneticPr fontId="1" type="noConversion"/>
  </si>
  <si>
    <t>우편요금    100,000원*12개월= 1,200,000원
전기요금  2,000,000원*12개월=24,000,000원
수도요금  2,000,000원*12개월=24,000,000원
우편요금     200,000원*10개월=2,000,000원
전화요금     500,000원*12개월=6,000,000원
기타공공요금 41,800,000원</t>
    <phoneticPr fontId="1" type="noConversion"/>
  </si>
  <si>
    <t>세출 합계</t>
    <phoneticPr fontId="1" type="noConversion"/>
  </si>
  <si>
    <t>해 성 보 육 원</t>
    <phoneticPr fontId="13" type="noConversion"/>
  </si>
  <si>
    <t>2016년도   세입·세출 예산 (안)</t>
    <phoneticPr fontId="13" type="noConversion"/>
  </si>
  <si>
    <t xml:space="preserve">   </t>
    <phoneticPr fontId="13" type="noConversion"/>
  </si>
  <si>
    <t xml:space="preserve">* 세입예산 : </t>
    <phoneticPr fontId="13" type="noConversion"/>
  </si>
  <si>
    <t xml:space="preserve">* 세출예산 : </t>
    <phoneticPr fontId="13" type="noConversion"/>
  </si>
  <si>
    <t xml:space="preserve">제5조 </t>
    <phoneticPr fontId="1" type="noConversion"/>
  </si>
  <si>
    <t>제1조  2016년도 세입·세출 예산의 회계별 내역은 다음과 같다.</t>
    <phoneticPr fontId="13" type="noConversion"/>
  </si>
  <si>
    <t>제2조  세입. 세출 예산의 명세는 별첨 " 2016년도 세입·세출 예산" 과 같다.</t>
    <phoneticPr fontId="13" type="noConversion"/>
  </si>
  <si>
    <t>제4조  2016년도 계속사업비는 별첨 조서와 같다.  (해당없음)</t>
    <phoneticPr fontId="13" type="noConversion"/>
  </si>
  <si>
    <t>(단위 : 원)</t>
    <phoneticPr fontId="1" type="noConversion"/>
  </si>
  <si>
    <t>연번</t>
  </si>
  <si>
    <t>성명</t>
  </si>
  <si>
    <t>직종(직위)</t>
  </si>
  <si>
    <t>호봉</t>
  </si>
  <si>
    <t>기본급(본봉)</t>
    <phoneticPr fontId="1" type="noConversion"/>
  </si>
  <si>
    <t>퇴직적립금</t>
    <phoneticPr fontId="1" type="noConversion"/>
  </si>
  <si>
    <t>월합계</t>
    <phoneticPr fontId="1" type="noConversion"/>
  </si>
  <si>
    <t xml:space="preserve"> 연봉</t>
    <phoneticPr fontId="1" type="noConversion"/>
  </si>
  <si>
    <t>연장근로수당</t>
    <phoneticPr fontId="1" type="noConversion"/>
  </si>
  <si>
    <t>경현옥</t>
    <phoneticPr fontId="26" type="noConversion"/>
  </si>
  <si>
    <t>원장</t>
    <phoneticPr fontId="26" type="noConversion"/>
  </si>
  <si>
    <t>김윤정</t>
    <phoneticPr fontId="26" type="noConversion"/>
  </si>
  <si>
    <t>사무국장</t>
  </si>
  <si>
    <t>정향진</t>
  </si>
  <si>
    <t>생활복지사(과장)</t>
    <phoneticPr fontId="26" type="noConversion"/>
  </si>
  <si>
    <t>김연숙</t>
    <phoneticPr fontId="26" type="noConversion"/>
  </si>
  <si>
    <t>생활복지사</t>
  </si>
  <si>
    <t>이현숙</t>
  </si>
  <si>
    <t>영양사</t>
  </si>
  <si>
    <t>이은숙</t>
    <phoneticPr fontId="26" type="noConversion"/>
  </si>
  <si>
    <t>간호사</t>
    <phoneticPr fontId="26" type="noConversion"/>
  </si>
  <si>
    <t>박윤아</t>
    <phoneticPr fontId="26" type="noConversion"/>
  </si>
  <si>
    <t>자립전담요원</t>
    <phoneticPr fontId="26" type="noConversion"/>
  </si>
  <si>
    <t>정미원</t>
  </si>
  <si>
    <t>생활지도원(선임)</t>
    <phoneticPr fontId="26" type="noConversion"/>
  </si>
  <si>
    <t>이상미</t>
  </si>
  <si>
    <t>생활지도원(선임)</t>
  </si>
  <si>
    <t>김영희</t>
  </si>
  <si>
    <t>박현정</t>
  </si>
  <si>
    <t>최미경</t>
  </si>
  <si>
    <t>생활지도원</t>
  </si>
  <si>
    <t>임연정</t>
    <phoneticPr fontId="26" type="noConversion"/>
  </si>
  <si>
    <t>생활지도원</t>
    <phoneticPr fontId="26" type="noConversion"/>
  </si>
  <si>
    <t>김수정</t>
  </si>
  <si>
    <t>최여진</t>
  </si>
  <si>
    <t>최수정</t>
  </si>
  <si>
    <t>김해선</t>
  </si>
  <si>
    <t>권혁미</t>
  </si>
  <si>
    <t>어정민</t>
  </si>
  <si>
    <t>신은미</t>
  </si>
  <si>
    <t>김수정1</t>
  </si>
  <si>
    <t>이은미</t>
  </si>
  <si>
    <t>이미지</t>
  </si>
  <si>
    <t>임경주</t>
  </si>
  <si>
    <t>김선영</t>
    <phoneticPr fontId="26" type="noConversion"/>
  </si>
  <si>
    <t>윤지현</t>
    <phoneticPr fontId="26" type="noConversion"/>
  </si>
  <si>
    <t>최윤희</t>
    <phoneticPr fontId="26" type="noConversion"/>
  </si>
  <si>
    <t>안슬비</t>
    <phoneticPr fontId="26" type="noConversion"/>
  </si>
  <si>
    <t>김은비</t>
    <phoneticPr fontId="26" type="noConversion"/>
  </si>
  <si>
    <t>김미정</t>
    <phoneticPr fontId="26" type="noConversion"/>
  </si>
  <si>
    <t>김성희</t>
    <phoneticPr fontId="26" type="noConversion"/>
  </si>
  <si>
    <t>김수정2</t>
    <phoneticPr fontId="26" type="noConversion"/>
  </si>
  <si>
    <t>정이선</t>
    <phoneticPr fontId="26" type="noConversion"/>
  </si>
  <si>
    <t>김경순</t>
    <phoneticPr fontId="26" type="noConversion"/>
  </si>
  <si>
    <t>김민지</t>
    <phoneticPr fontId="26" type="noConversion"/>
  </si>
  <si>
    <t>정혜선</t>
    <phoneticPr fontId="26" type="noConversion"/>
  </si>
  <si>
    <t>황아람</t>
    <phoneticPr fontId="26" type="noConversion"/>
  </si>
  <si>
    <t>최하나</t>
    <phoneticPr fontId="26" type="noConversion"/>
  </si>
  <si>
    <t>장신애</t>
    <phoneticPr fontId="26" type="noConversion"/>
  </si>
  <si>
    <t>김혜경</t>
    <phoneticPr fontId="26" type="noConversion"/>
  </si>
  <si>
    <t>류재민</t>
    <phoneticPr fontId="26" type="noConversion"/>
  </si>
  <si>
    <t>김민주</t>
    <phoneticPr fontId="26" type="noConversion"/>
  </si>
  <si>
    <t>김레지나</t>
    <phoneticPr fontId="26" type="noConversion"/>
  </si>
  <si>
    <t>이내현</t>
    <phoneticPr fontId="26" type="noConversion"/>
  </si>
  <si>
    <t>이소라</t>
    <phoneticPr fontId="26" type="noConversion"/>
  </si>
  <si>
    <t>지혜리</t>
    <phoneticPr fontId="26" type="noConversion"/>
  </si>
  <si>
    <t>조하정</t>
    <phoneticPr fontId="26" type="noConversion"/>
  </si>
  <si>
    <t>송미선</t>
    <phoneticPr fontId="26" type="noConversion"/>
  </si>
  <si>
    <t>조원경</t>
    <phoneticPr fontId="26" type="noConversion"/>
  </si>
  <si>
    <t>홍다솜</t>
    <phoneticPr fontId="26" type="noConversion"/>
  </si>
  <si>
    <t>정윤경</t>
    <phoneticPr fontId="26" type="noConversion"/>
  </si>
  <si>
    <t>정보람</t>
    <phoneticPr fontId="26" type="noConversion"/>
  </si>
  <si>
    <t>공한나</t>
    <phoneticPr fontId="26" type="noConversion"/>
  </si>
  <si>
    <t>서경은</t>
    <phoneticPr fontId="26" type="noConversion"/>
  </si>
  <si>
    <t>유해지</t>
    <phoneticPr fontId="1" type="noConversion"/>
  </si>
  <si>
    <t>윤선영</t>
    <phoneticPr fontId="1" type="noConversion"/>
  </si>
  <si>
    <t>임종숙</t>
    <phoneticPr fontId="26" type="noConversion"/>
  </si>
  <si>
    <t>사무원</t>
    <phoneticPr fontId="26" type="noConversion"/>
  </si>
  <si>
    <t>주미영</t>
  </si>
  <si>
    <t>위생원</t>
  </si>
  <si>
    <t>마인숙</t>
    <phoneticPr fontId="26" type="noConversion"/>
  </si>
  <si>
    <t>조리원</t>
    <phoneticPr fontId="26" type="noConversion"/>
  </si>
  <si>
    <t>김영임</t>
    <phoneticPr fontId="26" type="noConversion"/>
  </si>
  <si>
    <t>인미현</t>
    <phoneticPr fontId="26" type="noConversion"/>
  </si>
  <si>
    <t>조주연</t>
    <phoneticPr fontId="1" type="noConversion"/>
  </si>
  <si>
    <t>국내입양상담원</t>
    <phoneticPr fontId="1" type="noConversion"/>
  </si>
  <si>
    <t>이호성</t>
    <phoneticPr fontId="1" type="noConversion"/>
  </si>
  <si>
    <t>안전관리원</t>
    <phoneticPr fontId="28" type="noConversion"/>
  </si>
  <si>
    <t>합 계</t>
    <phoneticPr fontId="1" type="noConversion"/>
  </si>
  <si>
    <t>2016년 직원 보수일람표</t>
    <phoneticPr fontId="1" type="noConversion"/>
  </si>
  <si>
    <t>2016. 01. 01 기준</t>
    <phoneticPr fontId="1" type="noConversion"/>
  </si>
  <si>
    <t>2016년 예산 총괄표</t>
    <phoneticPr fontId="28" type="noConversion"/>
  </si>
  <si>
    <t>시설명: 해성보육원</t>
    <phoneticPr fontId="28" type="noConversion"/>
  </si>
  <si>
    <t>(단위: 원)</t>
    <phoneticPr fontId="28" type="noConversion"/>
  </si>
  <si>
    <t>세입</t>
  </si>
  <si>
    <t>전년도</t>
  </si>
  <si>
    <t>당해년도</t>
  </si>
  <si>
    <t>증감액</t>
  </si>
  <si>
    <t>세입합계</t>
    <phoneticPr fontId="28" type="noConversion"/>
  </si>
  <si>
    <t>세출합계</t>
  </si>
  <si>
    <t xml:space="preserve">   * 보조금 수입의 감소된 이유는 국내입양기관의 사업중단으로 운영비 감소.</t>
    <phoneticPr fontId="28" type="noConversion"/>
  </si>
  <si>
    <t xml:space="preserve">   * 아동간식비와 운영관리비(부가급여) 보조금의 지급 중단으로 감소.</t>
    <phoneticPr fontId="28" type="noConversion"/>
  </si>
  <si>
    <t>2016년도 예비비는 이천만원정(￦20,000,000)으로 한다</t>
    <phoneticPr fontId="1" type="noConversion"/>
  </si>
  <si>
    <t>사십사억삼천이백오십만원정 (￦4,432,500,000)</t>
    <phoneticPr fontId="13" type="noConversion"/>
  </si>
  <si>
    <t xml:space="preserve">                       예     산     총     칙</t>
    <phoneticPr fontId="13" type="noConversion"/>
  </si>
  <si>
    <t>전년도 지정후원금 이월금</t>
    <phoneticPr fontId="1" type="noConversion"/>
  </si>
  <si>
    <t>전년도 자부담 이월금</t>
    <phoneticPr fontId="1" type="noConversion"/>
  </si>
  <si>
    <t>공동모금회(인천사회복지)</t>
    <phoneticPr fontId="1" type="noConversion"/>
  </si>
  <si>
    <t>원장 및 직원 급여  61명</t>
    <phoneticPr fontId="1" type="noConversion"/>
  </si>
  <si>
    <t>제3조  일시차입의 한도액은 일억원(￦100,000,000)으로 한다</t>
    <phoneticPr fontId="13" type="noConversion"/>
  </si>
  <si>
    <t>전기안전관리비  110,000원*12개월=1,320,000원
승강기안전점검 77,000원*12개월=924,000원 
정수기,청정기관리 250,000원*12개월=3,000,000원
원내소독       320,000원*12개월=3,840,000원
산업안전점검   200,000원*12개월=2,400,000원 
기타시설장비유지비   28,516,000원</t>
    <phoneticPr fontId="1" type="noConversion"/>
  </si>
  <si>
    <t>인천사회복지협의회비 20,000원*12개월=240,000원
인천아동복지협의회비 230,000원*12개월=2,760,000원
한국아동복지협의회비 80,000원*12개월=960,000원
건물화재보험료    300,000원*12개월=3,600,000원     
운전자보험         60,000원*12개월=  720,000원
자동차보험료        800,000원*4대=3,200,000원
자동차세            300,000원*4대=1,200,000원        
시설환경개선금     1,000,000원*2회=2,000,000원
자동차환경개선금 500,000원*3대*2회=3,000,000원
기타 제세공과금     12,320,000원</t>
    <phoneticPr fontId="1" type="noConversion"/>
  </si>
  <si>
    <t>아동  93명 
1인당 30,346원x93명x0.5%</t>
    <phoneticPr fontId="1" type="noConversion"/>
  </si>
  <si>
    <t>아동  93명
1인당  216,759원x93명x12개월x0.5%
(피복비 포함)</t>
    <phoneticPr fontId="1" type="noConversion"/>
  </si>
  <si>
    <t>3세이상 아동대상
미취학아동 월  8,000원x45명x12개월</t>
    <phoneticPr fontId="1" type="noConversion"/>
  </si>
  <si>
    <t>월 1,200,000원x12개월</t>
    <phoneticPr fontId="1" type="noConversion"/>
  </si>
  <si>
    <t>3세이상 아동 
년 2회,1회기당1인90,000원x45명x2회</t>
    <phoneticPr fontId="1" type="noConversion"/>
  </si>
  <si>
    <t>인천아동복지관 심리치료비 보조</t>
    <phoneticPr fontId="1" type="noConversion"/>
  </si>
  <si>
    <t>아동복지관심리치료비</t>
    <phoneticPr fontId="1" type="noConversion"/>
  </si>
  <si>
    <t>전년도 입양수수료 이월금</t>
    <phoneticPr fontId="1" type="noConversion"/>
  </si>
  <si>
    <t>전년도 양육수당 이월금</t>
    <phoneticPr fontId="1" type="noConversion"/>
  </si>
  <si>
    <t xml:space="preserve">사회복지사 실습비 등
전년도 입양수수료 2건  </t>
    <phoneticPr fontId="1" type="noConversion"/>
  </si>
  <si>
    <t xml:space="preserve">1인 60,000원 x 65명 x 12월 </t>
    <phoneticPr fontId="1" type="noConversion"/>
  </si>
  <si>
    <t>직원 주.부식비      3,000원*20일*65명*12개월 =46,800,000원
생계비 주.부식비    6,600원*93명*365일=224,037,000원
월동대책비            20,000,000원
주방용품 및 소모품 등 40,000,000원
기타 생계비           14,163,000원</t>
    <phoneticPr fontId="1" type="noConversion"/>
  </si>
  <si>
    <t>아동 입원시 간병비</t>
    <phoneticPr fontId="1" type="noConversion"/>
  </si>
  <si>
    <t xml:space="preserve">기타기관 보조금 및 프로그램비 </t>
    <phoneticPr fontId="1" type="noConversion"/>
  </si>
  <si>
    <t xml:space="preserve">   * 보조금 감소에도 전년도보다 예산이 증가된 이유는 이월금이 증가하여 예산을 세웠기 때문입니다.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</si>
</sst>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&quot;₩&quot;#,##0_);\(&quot;₩&quot;#,##0\)"/>
    <numFmt numFmtId="178" formatCode="#,##0_);[Red]\(#,##0\)"/>
    <numFmt numFmtId="179" formatCode="#,##0_ ;[Red]\-#,##0\ "/>
    <numFmt numFmtId="180" formatCode="#,##0;\▲#,##0"/>
    <numFmt numFmtId="181" formatCode="0_);[Red]\(0\)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9"/>
      <color rgb="FF286892"/>
      <name val="굴림체"/>
      <family val="3"/>
      <charset val="129"/>
    </font>
    <font>
      <sz val="11"/>
      <name val="돋움"/>
      <family val="3"/>
      <charset val="129"/>
    </font>
    <font>
      <sz val="11"/>
      <name val="HY그래픽M"/>
      <family val="1"/>
      <charset val="129"/>
    </font>
    <font>
      <b/>
      <sz val="36"/>
      <name val="HY그래픽M"/>
      <family val="1"/>
      <charset val="129"/>
    </font>
    <font>
      <b/>
      <u val="double"/>
      <sz val="30"/>
      <name val="훈민교과서체"/>
      <family val="1"/>
      <charset val="129"/>
    </font>
    <font>
      <b/>
      <sz val="24"/>
      <name val="HY그래픽M"/>
      <family val="1"/>
      <charset val="129"/>
    </font>
    <font>
      <b/>
      <sz val="26"/>
      <name val="HY그래픽M"/>
      <family val="1"/>
      <charset val="129"/>
    </font>
    <font>
      <b/>
      <sz val="16"/>
      <name val="HY그래픽M"/>
      <family val="1"/>
      <charset val="129"/>
    </font>
    <font>
      <sz val="16"/>
      <name val="HY그래픽M"/>
      <family val="1"/>
      <charset val="129"/>
    </font>
    <font>
      <b/>
      <sz val="16"/>
      <name val="새굴림"/>
      <family val="1"/>
      <charset val="129"/>
    </font>
    <font>
      <b/>
      <sz val="20"/>
      <name val="굴림"/>
      <family val="3"/>
      <charset val="129"/>
    </font>
    <font>
      <b/>
      <sz val="14"/>
      <name val="굴림"/>
      <family val="3"/>
      <charset val="129"/>
    </font>
    <font>
      <b/>
      <sz val="16"/>
      <name val="HY목판L"/>
      <family val="1"/>
      <charset val="129"/>
    </font>
    <font>
      <b/>
      <sz val="12"/>
      <name val="굴림"/>
      <family val="3"/>
      <charset val="129"/>
    </font>
    <font>
      <b/>
      <sz val="9"/>
      <name val="돋움"/>
      <family val="3"/>
      <charset val="129"/>
    </font>
    <font>
      <b/>
      <sz val="9"/>
      <color indexed="8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70C0"/>
      <name val="돋움"/>
      <family val="3"/>
      <charset val="129"/>
    </font>
    <font>
      <sz val="11"/>
      <color theme="1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theme="1"/>
      <name val="돋움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rgb="FF00000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double">
        <color indexed="64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9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0" fillId="0" borderId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</cellStyleXfs>
  <cellXfs count="16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4" fillId="2" borderId="6" xfId="0" applyNumberFormat="1" applyFont="1" applyFill="1" applyBorder="1" applyAlignment="1">
      <alignment horizontal="right" vertical="center" wrapText="1"/>
    </xf>
    <xf numFmtId="49" fontId="2" fillId="2" borderId="6" xfId="0" applyNumberFormat="1" applyFont="1" applyFill="1" applyBorder="1" applyAlignment="1">
      <alignment horizontal="left" vertical="top" wrapText="1"/>
    </xf>
    <xf numFmtId="0" fontId="9" fillId="2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49" fontId="3" fillId="0" borderId="6" xfId="0" applyNumberFormat="1" applyFont="1" applyFill="1" applyBorder="1" applyAlignment="1">
      <alignment horizontal="left" vertical="center" wrapText="1"/>
    </xf>
    <xf numFmtId="176" fontId="3" fillId="0" borderId="6" xfId="0" applyNumberFormat="1" applyFont="1" applyFill="1" applyBorder="1" applyAlignment="1">
      <alignment horizontal="right" vertical="center" wrapText="1"/>
    </xf>
    <xf numFmtId="49" fontId="2" fillId="0" borderId="6" xfId="0" applyNumberFormat="1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center" wrapText="1"/>
    </xf>
    <xf numFmtId="0" fontId="11" fillId="0" borderId="0" xfId="2" applyFont="1"/>
    <xf numFmtId="0" fontId="10" fillId="0" borderId="0" xfId="2"/>
    <xf numFmtId="0" fontId="16" fillId="0" borderId="0" xfId="2" applyFont="1"/>
    <xf numFmtId="0" fontId="17" fillId="0" borderId="0" xfId="2" applyFont="1"/>
    <xf numFmtId="177" fontId="18" fillId="0" borderId="0" xfId="5" applyNumberFormat="1" applyFont="1" applyAlignment="1">
      <alignment horizontal="left"/>
    </xf>
    <xf numFmtId="0" fontId="21" fillId="0" borderId="0" xfId="6" applyFont="1" applyBorder="1" applyAlignment="1">
      <alignment horizontal="center" vertical="center"/>
    </xf>
    <xf numFmtId="178" fontId="25" fillId="0" borderId="25" xfId="6" applyNumberFormat="1" applyFont="1" applyFill="1" applyBorder="1" applyAlignment="1">
      <alignment horizontal="center" vertical="center" shrinkToFit="1"/>
    </xf>
    <xf numFmtId="0" fontId="25" fillId="4" borderId="17" xfId="6" applyFont="1" applyFill="1" applyBorder="1" applyAlignment="1">
      <alignment horizontal="center" vertical="center" shrinkToFit="1"/>
    </xf>
    <xf numFmtId="0" fontId="25" fillId="0" borderId="17" xfId="6" applyFont="1" applyBorder="1" applyAlignment="1">
      <alignment horizontal="center" vertical="center" shrinkToFit="1"/>
    </xf>
    <xf numFmtId="0" fontId="25" fillId="4" borderId="17" xfId="6" applyNumberFormat="1" applyFont="1" applyFill="1" applyBorder="1" applyAlignment="1">
      <alignment horizontal="center" vertical="center" shrinkToFit="1"/>
    </xf>
    <xf numFmtId="41" fontId="25" fillId="4" borderId="17" xfId="3" applyFont="1" applyFill="1" applyBorder="1" applyAlignment="1">
      <alignment horizontal="right" vertical="center" shrinkToFit="1"/>
    </xf>
    <xf numFmtId="178" fontId="25" fillId="0" borderId="17" xfId="6" applyNumberFormat="1" applyFont="1" applyFill="1" applyBorder="1" applyAlignment="1">
      <alignment horizontal="right" vertical="center" shrinkToFit="1"/>
    </xf>
    <xf numFmtId="178" fontId="25" fillId="0" borderId="26" xfId="6" applyNumberFormat="1" applyFont="1" applyFill="1" applyBorder="1">
      <alignment vertical="center"/>
    </xf>
    <xf numFmtId="41" fontId="25" fillId="0" borderId="26" xfId="1" applyFont="1" applyBorder="1" applyAlignment="1">
      <alignment horizontal="center" vertical="center"/>
    </xf>
    <xf numFmtId="41" fontId="27" fillId="0" borderId="26" xfId="0" applyNumberFormat="1" applyFont="1" applyBorder="1">
      <alignment vertical="center"/>
    </xf>
    <xf numFmtId="41" fontId="27" fillId="0" borderId="27" xfId="0" applyNumberFormat="1" applyFont="1" applyBorder="1">
      <alignment vertical="center"/>
    </xf>
    <xf numFmtId="178" fontId="25" fillId="0" borderId="16" xfId="6" applyNumberFormat="1" applyFont="1" applyFill="1" applyBorder="1" applyAlignment="1">
      <alignment horizontal="center" vertical="center" shrinkToFit="1"/>
    </xf>
    <xf numFmtId="178" fontId="25" fillId="0" borderId="17" xfId="6" applyNumberFormat="1" applyFont="1" applyFill="1" applyBorder="1">
      <alignment vertical="center"/>
    </xf>
    <xf numFmtId="41" fontId="27" fillId="0" borderId="17" xfId="0" applyNumberFormat="1" applyFont="1" applyBorder="1">
      <alignment vertical="center"/>
    </xf>
    <xf numFmtId="41" fontId="27" fillId="0" borderId="28" xfId="0" applyNumberFormat="1" applyFont="1" applyBorder="1">
      <alignment vertical="center"/>
    </xf>
    <xf numFmtId="176" fontId="25" fillId="0" borderId="17" xfId="6" applyNumberFormat="1" applyFont="1" applyFill="1" applyBorder="1" applyAlignment="1">
      <alignment horizontal="right" vertical="center" shrinkToFit="1"/>
    </xf>
    <xf numFmtId="0" fontId="25" fillId="4" borderId="19" xfId="6" applyFont="1" applyFill="1" applyBorder="1" applyAlignment="1">
      <alignment horizontal="center" vertical="center" shrinkToFit="1"/>
    </xf>
    <xf numFmtId="0" fontId="25" fillId="0" borderId="19" xfId="6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25" fillId="4" borderId="19" xfId="6" applyNumberFormat="1" applyFont="1" applyFill="1" applyBorder="1" applyAlignment="1">
      <alignment horizontal="center" vertical="center" shrinkToFit="1"/>
    </xf>
    <xf numFmtId="179" fontId="25" fillId="0" borderId="17" xfId="6" applyNumberFormat="1" applyFont="1" applyFill="1" applyBorder="1" applyAlignment="1">
      <alignment horizontal="right" vertical="center" shrinkToFit="1"/>
    </xf>
    <xf numFmtId="41" fontId="25" fillId="0" borderId="17" xfId="3" applyFont="1" applyFill="1" applyBorder="1" applyAlignment="1">
      <alignment horizontal="right" vertical="center" shrinkToFit="1"/>
    </xf>
    <xf numFmtId="0" fontId="25" fillId="4" borderId="17" xfId="0" applyFont="1" applyFill="1" applyBorder="1" applyAlignment="1">
      <alignment horizontal="center" vertical="center" shrinkToFit="1"/>
    </xf>
    <xf numFmtId="41" fontId="25" fillId="4" borderId="17" xfId="1" applyFont="1" applyFill="1" applyBorder="1" applyAlignment="1">
      <alignment horizontal="right" vertical="center" shrinkToFit="1"/>
    </xf>
    <xf numFmtId="178" fontId="25" fillId="0" borderId="17" xfId="0" applyNumberFormat="1" applyFont="1" applyFill="1" applyBorder="1" applyAlignment="1">
      <alignment horizontal="right" vertical="center" shrinkToFit="1"/>
    </xf>
    <xf numFmtId="178" fontId="25" fillId="0" borderId="21" xfId="6" applyNumberFormat="1" applyFont="1" applyFill="1" applyBorder="1" applyAlignment="1">
      <alignment horizontal="center" vertical="center" shrinkToFit="1"/>
    </xf>
    <xf numFmtId="0" fontId="25" fillId="4" borderId="22" xfId="6" applyFont="1" applyFill="1" applyBorder="1" applyAlignment="1">
      <alignment horizontal="center" vertical="center" shrinkToFit="1"/>
    </xf>
    <xf numFmtId="0" fontId="25" fillId="0" borderId="22" xfId="2" applyFont="1" applyBorder="1" applyAlignment="1">
      <alignment horizontal="center" vertical="center" shrinkToFit="1"/>
    </xf>
    <xf numFmtId="0" fontId="25" fillId="4" borderId="22" xfId="2" applyFont="1" applyFill="1" applyBorder="1" applyAlignment="1">
      <alignment horizontal="center" vertical="center" shrinkToFit="1"/>
    </xf>
    <xf numFmtId="41" fontId="25" fillId="4" borderId="22" xfId="3" applyFont="1" applyFill="1" applyBorder="1" applyAlignment="1">
      <alignment horizontal="right" vertical="center" shrinkToFit="1"/>
    </xf>
    <xf numFmtId="178" fontId="25" fillId="0" borderId="22" xfId="2" applyNumberFormat="1" applyFont="1" applyFill="1" applyBorder="1" applyAlignment="1">
      <alignment horizontal="right" vertical="center" shrinkToFit="1"/>
    </xf>
    <xf numFmtId="178" fontId="25" fillId="0" borderId="22" xfId="6" applyNumberFormat="1" applyFont="1" applyFill="1" applyBorder="1">
      <alignment vertical="center"/>
    </xf>
    <xf numFmtId="41" fontId="25" fillId="0" borderId="22" xfId="1" applyFont="1" applyBorder="1" applyAlignment="1">
      <alignment horizontal="center" vertical="center"/>
    </xf>
    <xf numFmtId="41" fontId="27" fillId="0" borderId="22" xfId="0" applyNumberFormat="1" applyFont="1" applyBorder="1">
      <alignment vertical="center"/>
    </xf>
    <xf numFmtId="41" fontId="27" fillId="0" borderId="29" xfId="0" applyNumberFormat="1" applyFont="1" applyBorder="1">
      <alignment vertical="center"/>
    </xf>
    <xf numFmtId="178" fontId="29" fillId="5" borderId="32" xfId="6" applyNumberFormat="1" applyFont="1" applyFill="1" applyBorder="1" applyAlignment="1">
      <alignment horizontal="center" vertical="center"/>
    </xf>
    <xf numFmtId="0" fontId="29" fillId="5" borderId="32" xfId="6" applyNumberFormat="1" applyFont="1" applyFill="1" applyBorder="1" applyAlignment="1">
      <alignment horizontal="center" vertical="center"/>
    </xf>
    <xf numFmtId="178" fontId="29" fillId="6" borderId="32" xfId="6" applyNumberFormat="1" applyFont="1" applyFill="1" applyBorder="1">
      <alignment vertical="center"/>
    </xf>
    <xf numFmtId="178" fontId="29" fillId="6" borderId="33" xfId="6" applyNumberFormat="1" applyFont="1" applyFill="1" applyBorder="1">
      <alignment vertical="center"/>
    </xf>
    <xf numFmtId="0" fontId="30" fillId="0" borderId="0" xfId="8">
      <alignment vertical="center"/>
    </xf>
    <xf numFmtId="49" fontId="33" fillId="7" borderId="38" xfId="8" applyNumberFormat="1" applyFont="1" applyFill="1" applyBorder="1" applyAlignment="1">
      <alignment horizontal="center" vertical="center" wrapText="1"/>
    </xf>
    <xf numFmtId="49" fontId="2" fillId="7" borderId="38" xfId="8" applyNumberFormat="1" applyFont="1" applyFill="1" applyBorder="1" applyAlignment="1">
      <alignment horizontal="center" vertical="center" wrapText="1"/>
    </xf>
    <xf numFmtId="49" fontId="2" fillId="0" borderId="40" xfId="8" applyNumberFormat="1" applyFont="1" applyFill="1" applyBorder="1" applyAlignment="1">
      <alignment horizontal="left" vertical="center" wrapText="1"/>
    </xf>
    <xf numFmtId="176" fontId="2" fillId="0" borderId="40" xfId="8" applyNumberFormat="1" applyFont="1" applyFill="1" applyBorder="1" applyAlignment="1">
      <alignment horizontal="right" vertical="center" wrapText="1"/>
    </xf>
    <xf numFmtId="49" fontId="2" fillId="0" borderId="4" xfId="8" applyNumberFormat="1" applyFont="1" applyFill="1" applyBorder="1" applyAlignment="1">
      <alignment horizontal="left" vertical="center" wrapText="1"/>
    </xf>
    <xf numFmtId="176" fontId="2" fillId="0" borderId="4" xfId="8" applyNumberFormat="1" applyFont="1" applyFill="1" applyBorder="1" applyAlignment="1">
      <alignment horizontal="right" vertical="center" wrapText="1"/>
    </xf>
    <xf numFmtId="0" fontId="30" fillId="0" borderId="4" xfId="8" applyFont="1" applyFill="1" applyBorder="1" applyAlignment="1">
      <alignment vertical="center"/>
    </xf>
    <xf numFmtId="0" fontId="30" fillId="0" borderId="38" xfId="8" applyFont="1" applyFill="1" applyBorder="1" applyAlignment="1">
      <alignment vertical="center"/>
    </xf>
    <xf numFmtId="176" fontId="2" fillId="0" borderId="38" xfId="8" applyNumberFormat="1" applyFont="1" applyFill="1" applyBorder="1" applyAlignment="1">
      <alignment horizontal="right" vertical="center" wrapText="1"/>
    </xf>
    <xf numFmtId="49" fontId="2" fillId="0" borderId="38" xfId="8" applyNumberFormat="1" applyFont="1" applyFill="1" applyBorder="1" applyAlignment="1">
      <alignment horizontal="left" vertical="center" wrapText="1"/>
    </xf>
    <xf numFmtId="176" fontId="35" fillId="8" borderId="40" xfId="8" applyNumberFormat="1" applyFont="1" applyFill="1" applyBorder="1" applyAlignment="1">
      <alignment horizontal="right" vertical="center" wrapText="1"/>
    </xf>
    <xf numFmtId="49" fontId="37" fillId="0" borderId="0" xfId="8" applyNumberFormat="1" applyFont="1" applyFill="1" applyBorder="1" applyAlignment="1">
      <alignment horizontal="center" vertical="center" wrapText="1"/>
    </xf>
    <xf numFmtId="181" fontId="16" fillId="0" borderId="0" xfId="2" applyNumberFormat="1" applyFont="1"/>
    <xf numFmtId="0" fontId="2" fillId="0" borderId="5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left" vertical="top" wrapText="1"/>
    </xf>
    <xf numFmtId="0" fontId="12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Alignment="1">
      <alignment horizontal="left"/>
    </xf>
    <xf numFmtId="0" fontId="30" fillId="0" borderId="0" xfId="8" applyAlignment="1">
      <alignment horizontal="left" vertical="center"/>
    </xf>
    <xf numFmtId="0" fontId="30" fillId="0" borderId="36" xfId="8" applyFont="1" applyFill="1" applyBorder="1" applyAlignment="1">
      <alignment vertical="center"/>
    </xf>
    <xf numFmtId="0" fontId="30" fillId="0" borderId="37" xfId="8" applyFont="1" applyFill="1" applyBorder="1" applyAlignment="1">
      <alignment vertical="center"/>
    </xf>
    <xf numFmtId="0" fontId="30" fillId="0" borderId="38" xfId="8" applyFont="1" applyFill="1" applyBorder="1" applyAlignment="1">
      <alignment vertical="center"/>
    </xf>
    <xf numFmtId="176" fontId="2" fillId="0" borderId="37" xfId="8" applyNumberFormat="1" applyFont="1" applyFill="1" applyBorder="1" applyAlignment="1">
      <alignment horizontal="right" vertical="center" wrapText="1"/>
    </xf>
    <xf numFmtId="180" fontId="2" fillId="0" borderId="37" xfId="8" applyNumberFormat="1" applyFont="1" applyFill="1" applyBorder="1" applyAlignment="1">
      <alignment horizontal="right" vertical="center" wrapText="1"/>
    </xf>
    <xf numFmtId="49" fontId="2" fillId="0" borderId="37" xfId="8" applyNumberFormat="1" applyFont="1" applyFill="1" applyBorder="1" applyAlignment="1">
      <alignment horizontal="left" vertical="center" wrapText="1"/>
    </xf>
    <xf numFmtId="0" fontId="34" fillId="8" borderId="39" xfId="8" applyFont="1" applyFill="1" applyBorder="1" applyAlignment="1">
      <alignment horizontal="center" vertical="center"/>
    </xf>
    <xf numFmtId="0" fontId="34" fillId="8" borderId="34" xfId="8" applyFont="1" applyFill="1" applyBorder="1" applyAlignment="1">
      <alignment horizontal="center" vertical="center"/>
    </xf>
    <xf numFmtId="0" fontId="34" fillId="8" borderId="40" xfId="8" applyFont="1" applyFill="1" applyBorder="1" applyAlignment="1">
      <alignment horizontal="center" vertical="center"/>
    </xf>
    <xf numFmtId="176" fontId="35" fillId="8" borderId="34" xfId="8" applyNumberFormat="1" applyFont="1" applyFill="1" applyBorder="1" applyAlignment="1">
      <alignment horizontal="right" vertical="center" wrapText="1"/>
    </xf>
    <xf numFmtId="0" fontId="34" fillId="8" borderId="40" xfId="8" applyFont="1" applyFill="1" applyBorder="1" applyAlignment="1">
      <alignment vertical="center"/>
    </xf>
    <xf numFmtId="180" fontId="35" fillId="8" borderId="34" xfId="8" applyNumberFormat="1" applyFont="1" applyFill="1" applyBorder="1" applyAlignment="1">
      <alignment horizontal="right" vertical="center" wrapText="1"/>
    </xf>
    <xf numFmtId="49" fontId="36" fillId="8" borderId="34" xfId="8" applyNumberFormat="1" applyFont="1" applyFill="1" applyBorder="1" applyAlignment="1">
      <alignment horizontal="center" vertical="center" wrapText="1"/>
    </xf>
    <xf numFmtId="0" fontId="34" fillId="8" borderId="34" xfId="8" applyFont="1" applyFill="1" applyBorder="1" applyAlignment="1">
      <alignment vertical="center"/>
    </xf>
    <xf numFmtId="0" fontId="30" fillId="0" borderId="35" xfId="8" applyFont="1" applyFill="1" applyBorder="1" applyAlignment="1">
      <alignment vertical="center"/>
    </xf>
    <xf numFmtId="0" fontId="30" fillId="0" borderId="3" xfId="8" applyFont="1" applyFill="1" applyBorder="1" applyAlignment="1">
      <alignment vertical="center"/>
    </xf>
    <xf numFmtId="0" fontId="30" fillId="0" borderId="4" xfId="8" applyFont="1" applyFill="1" applyBorder="1" applyAlignment="1">
      <alignment vertical="center"/>
    </xf>
    <xf numFmtId="176" fontId="2" fillId="0" borderId="3" xfId="8" applyNumberFormat="1" applyFont="1" applyFill="1" applyBorder="1" applyAlignment="1">
      <alignment horizontal="right" vertical="center" wrapText="1"/>
    </xf>
    <xf numFmtId="180" fontId="2" fillId="0" borderId="3" xfId="8" applyNumberFormat="1" applyFont="1" applyFill="1" applyBorder="1" applyAlignment="1">
      <alignment horizontal="right" vertical="center" wrapText="1"/>
    </xf>
    <xf numFmtId="49" fontId="2" fillId="0" borderId="3" xfId="8" applyNumberFormat="1" applyFont="1" applyFill="1" applyBorder="1" applyAlignment="1">
      <alignment horizontal="left" vertical="center" wrapText="1"/>
    </xf>
    <xf numFmtId="49" fontId="2" fillId="0" borderId="35" xfId="8" applyNumberFormat="1" applyFont="1" applyFill="1" applyBorder="1" applyAlignment="1">
      <alignment horizontal="left" vertical="center" wrapText="1"/>
    </xf>
    <xf numFmtId="49" fontId="33" fillId="7" borderId="36" xfId="8" applyNumberFormat="1" applyFont="1" applyFill="1" applyBorder="1" applyAlignment="1">
      <alignment horizontal="center" vertical="center" wrapText="1"/>
    </xf>
    <xf numFmtId="0" fontId="30" fillId="7" borderId="37" xfId="8" applyFont="1" applyFill="1" applyBorder="1" applyAlignment="1">
      <alignment vertical="center"/>
    </xf>
    <xf numFmtId="0" fontId="30" fillId="7" borderId="38" xfId="8" applyFont="1" applyFill="1" applyBorder="1" applyAlignment="1">
      <alignment vertical="center"/>
    </xf>
    <xf numFmtId="49" fontId="2" fillId="7" borderId="37" xfId="8" applyNumberFormat="1" applyFont="1" applyFill="1" applyBorder="1" applyAlignment="1">
      <alignment horizontal="center" vertical="center" wrapText="1"/>
    </xf>
    <xf numFmtId="49" fontId="33" fillId="7" borderId="37" xfId="8" applyNumberFormat="1" applyFont="1" applyFill="1" applyBorder="1" applyAlignment="1">
      <alignment horizontal="center" vertical="center" wrapText="1"/>
    </xf>
    <xf numFmtId="49" fontId="2" fillId="0" borderId="39" xfId="8" applyNumberFormat="1" applyFont="1" applyFill="1" applyBorder="1" applyAlignment="1">
      <alignment horizontal="left" vertical="center" wrapText="1"/>
    </xf>
    <xf numFmtId="0" fontId="30" fillId="0" borderId="34" xfId="8" applyFont="1" applyFill="1" applyBorder="1" applyAlignment="1">
      <alignment vertical="center"/>
    </xf>
    <xf numFmtId="0" fontId="30" fillId="0" borderId="40" xfId="8" applyFont="1" applyFill="1" applyBorder="1" applyAlignment="1">
      <alignment vertical="center"/>
    </xf>
    <xf numFmtId="176" fontId="2" fillId="0" borderId="34" xfId="8" applyNumberFormat="1" applyFont="1" applyFill="1" applyBorder="1" applyAlignment="1">
      <alignment horizontal="right" vertical="center" wrapText="1"/>
    </xf>
    <xf numFmtId="180" fontId="2" fillId="0" borderId="34" xfId="8" applyNumberFormat="1" applyFont="1" applyFill="1" applyBorder="1" applyAlignment="1">
      <alignment horizontal="right" vertical="center" wrapText="1"/>
    </xf>
    <xf numFmtId="49" fontId="2" fillId="0" borderId="34" xfId="8" applyNumberFormat="1" applyFont="1" applyFill="1" applyBorder="1" applyAlignment="1">
      <alignment horizontal="left" vertical="center" wrapText="1"/>
    </xf>
    <xf numFmtId="0" fontId="31" fillId="0" borderId="0" xfId="8" applyFont="1" applyBorder="1" applyAlignment="1">
      <alignment horizontal="center" vertical="center"/>
    </xf>
    <xf numFmtId="0" fontId="32" fillId="0" borderId="34" xfId="8" applyFont="1" applyBorder="1" applyAlignment="1">
      <alignment horizontal="left" vertical="center"/>
    </xf>
    <xf numFmtId="0" fontId="31" fillId="0" borderId="34" xfId="8" applyFont="1" applyBorder="1" applyAlignment="1">
      <alignment horizontal="center" vertical="center"/>
    </xf>
    <xf numFmtId="0" fontId="32" fillId="0" borderId="34" xfId="8" applyFont="1" applyBorder="1" applyAlignment="1">
      <alignment horizontal="right" vertical="center"/>
    </xf>
    <xf numFmtId="49" fontId="33" fillId="7" borderId="35" xfId="8" applyNumberFormat="1" applyFont="1" applyFill="1" applyBorder="1" applyAlignment="1">
      <alignment horizontal="center" vertical="center" wrapText="1"/>
    </xf>
    <xf numFmtId="0" fontId="30" fillId="7" borderId="3" xfId="8" applyFont="1" applyFill="1" applyBorder="1" applyAlignment="1">
      <alignment vertical="center"/>
    </xf>
    <xf numFmtId="0" fontId="30" fillId="7" borderId="4" xfId="8" applyFont="1" applyFill="1" applyBorder="1" applyAlignment="1">
      <alignment vertical="center"/>
    </xf>
    <xf numFmtId="49" fontId="33" fillId="7" borderId="3" xfId="8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178" fontId="29" fillId="5" borderId="30" xfId="6" applyNumberFormat="1" applyFont="1" applyFill="1" applyBorder="1" applyAlignment="1">
      <alignment horizontal="center" vertical="center"/>
    </xf>
    <xf numFmtId="178" fontId="29" fillId="5" borderId="31" xfId="6" applyNumberFormat="1" applyFont="1" applyFill="1" applyBorder="1" applyAlignment="1">
      <alignment horizontal="center" vertical="center"/>
    </xf>
    <xf numFmtId="0" fontId="19" fillId="0" borderId="0" xfId="6" applyFont="1" applyBorder="1" applyAlignment="1">
      <alignment horizontal="center" vertical="center"/>
    </xf>
    <xf numFmtId="0" fontId="20" fillId="0" borderId="0" xfId="6" applyFont="1" applyBorder="1" applyAlignment="1">
      <alignment horizontal="left" vertical="center"/>
    </xf>
    <xf numFmtId="0" fontId="22" fillId="0" borderId="9" xfId="6" applyFont="1" applyBorder="1" applyAlignment="1">
      <alignment horizontal="right" vertical="center"/>
    </xf>
    <xf numFmtId="0" fontId="23" fillId="3" borderId="10" xfId="6" applyFont="1" applyFill="1" applyBorder="1" applyAlignment="1">
      <alignment horizontal="center" vertical="center"/>
    </xf>
    <xf numFmtId="0" fontId="23" fillId="3" borderId="16" xfId="6" applyFont="1" applyFill="1" applyBorder="1" applyAlignment="1">
      <alignment horizontal="center" vertical="center"/>
    </xf>
    <xf numFmtId="0" fontId="23" fillId="3" borderId="21" xfId="6" applyFont="1" applyFill="1" applyBorder="1" applyAlignment="1">
      <alignment horizontal="center" vertical="center"/>
    </xf>
    <xf numFmtId="0" fontId="23" fillId="3" borderId="11" xfId="6" applyFont="1" applyFill="1" applyBorder="1" applyAlignment="1">
      <alignment horizontal="center" vertical="center"/>
    </xf>
    <xf numFmtId="0" fontId="23" fillId="3" borderId="17" xfId="6" applyFont="1" applyFill="1" applyBorder="1" applyAlignment="1">
      <alignment horizontal="center" vertical="center"/>
    </xf>
    <xf numFmtId="0" fontId="23" fillId="3" borderId="22" xfId="6" applyFont="1" applyFill="1" applyBorder="1" applyAlignment="1">
      <alignment horizontal="center" vertical="center"/>
    </xf>
    <xf numFmtId="0" fontId="23" fillId="3" borderId="12" xfId="6" applyFont="1" applyFill="1" applyBorder="1" applyAlignment="1">
      <alignment horizontal="center" vertical="center"/>
    </xf>
    <xf numFmtId="0" fontId="23" fillId="3" borderId="18" xfId="6" applyFont="1" applyFill="1" applyBorder="1" applyAlignment="1">
      <alignment horizontal="center" vertical="center"/>
    </xf>
    <xf numFmtId="0" fontId="23" fillId="3" borderId="23" xfId="6" applyFont="1" applyFill="1" applyBorder="1" applyAlignment="1">
      <alignment horizontal="center" vertical="center"/>
    </xf>
    <xf numFmtId="0" fontId="24" fillId="3" borderId="11" xfId="6" applyNumberFormat="1" applyFont="1" applyFill="1" applyBorder="1" applyAlignment="1">
      <alignment horizontal="center" vertical="center"/>
    </xf>
    <xf numFmtId="0" fontId="24" fillId="3" borderId="17" xfId="6" applyNumberFormat="1" applyFont="1" applyFill="1" applyBorder="1" applyAlignment="1">
      <alignment horizontal="center" vertical="center"/>
    </xf>
    <xf numFmtId="0" fontId="24" fillId="3" borderId="22" xfId="6" applyNumberFormat="1" applyFont="1" applyFill="1" applyBorder="1" applyAlignment="1">
      <alignment horizontal="center" vertical="center"/>
    </xf>
    <xf numFmtId="0" fontId="24" fillId="3" borderId="12" xfId="6" applyFont="1" applyFill="1" applyBorder="1" applyAlignment="1">
      <alignment horizontal="center" vertical="center"/>
    </xf>
    <xf numFmtId="0" fontId="24" fillId="3" borderId="18" xfId="6" applyFont="1" applyFill="1" applyBorder="1" applyAlignment="1">
      <alignment horizontal="center" vertical="center"/>
    </xf>
    <xf numFmtId="0" fontId="24" fillId="3" borderId="23" xfId="6" applyFont="1" applyFill="1" applyBorder="1" applyAlignment="1">
      <alignment horizontal="center" vertical="center"/>
    </xf>
    <xf numFmtId="0" fontId="24" fillId="3" borderId="13" xfId="6" applyFont="1" applyFill="1" applyBorder="1" applyAlignment="1">
      <alignment horizontal="center" vertical="center"/>
    </xf>
    <xf numFmtId="0" fontId="24" fillId="3" borderId="14" xfId="6" applyFont="1" applyFill="1" applyBorder="1" applyAlignment="1">
      <alignment horizontal="center" vertical="center"/>
    </xf>
    <xf numFmtId="0" fontId="24" fillId="3" borderId="12" xfId="6" applyFont="1" applyFill="1" applyBorder="1" applyAlignment="1">
      <alignment horizontal="center" vertical="center" wrapText="1"/>
    </xf>
    <xf numFmtId="0" fontId="24" fillId="3" borderId="18" xfId="6" applyFont="1" applyFill="1" applyBorder="1" applyAlignment="1">
      <alignment horizontal="center" vertical="center" wrapText="1"/>
    </xf>
    <xf numFmtId="0" fontId="24" fillId="3" borderId="23" xfId="6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4" fillId="3" borderId="17" xfId="6" applyFont="1" applyFill="1" applyBorder="1" applyAlignment="1">
      <alignment horizontal="center" vertical="center"/>
    </xf>
    <xf numFmtId="0" fontId="24" fillId="3" borderId="22" xfId="6" applyFont="1" applyFill="1" applyBorder="1" applyAlignment="1">
      <alignment horizontal="center" vertical="center"/>
    </xf>
    <xf numFmtId="0" fontId="24" fillId="3" borderId="19" xfId="6" applyFont="1" applyFill="1" applyBorder="1" applyAlignment="1">
      <alignment horizontal="center" vertical="center"/>
    </xf>
  </cellXfs>
  <cellStyles count="9">
    <cellStyle name="쉼표 [0]" xfId="1" builtinId="6"/>
    <cellStyle name="쉼표 [0] 2" xfId="3"/>
    <cellStyle name="쉼표 [0] 2 2" xfId="4"/>
    <cellStyle name="통화 [0] 2" xfId="5"/>
    <cellStyle name="표준" xfId="0" builtinId="0"/>
    <cellStyle name="표준 2" xfId="2"/>
    <cellStyle name="표준 2 2" xfId="6"/>
    <cellStyle name="표준 3" xfId="7"/>
    <cellStyle name="표준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4" workbookViewId="0">
      <selection activeCell="B35" sqref="B35"/>
    </sheetView>
  </sheetViews>
  <sheetFormatPr defaultRowHeight="13.5"/>
  <cols>
    <col min="1" max="11" width="9" style="13"/>
    <col min="12" max="12" width="15.75" style="13" customWidth="1"/>
    <col min="13" max="267" width="9" style="13"/>
    <col min="268" max="268" width="15.75" style="13" customWidth="1"/>
    <col min="269" max="523" width="9" style="13"/>
    <col min="524" max="524" width="15.75" style="13" customWidth="1"/>
    <col min="525" max="779" width="9" style="13"/>
    <col min="780" max="780" width="15.75" style="13" customWidth="1"/>
    <col min="781" max="1035" width="9" style="13"/>
    <col min="1036" max="1036" width="15.75" style="13" customWidth="1"/>
    <col min="1037" max="1291" width="9" style="13"/>
    <col min="1292" max="1292" width="15.75" style="13" customWidth="1"/>
    <col min="1293" max="1547" width="9" style="13"/>
    <col min="1548" max="1548" width="15.75" style="13" customWidth="1"/>
    <col min="1549" max="1803" width="9" style="13"/>
    <col min="1804" max="1804" width="15.75" style="13" customWidth="1"/>
    <col min="1805" max="2059" width="9" style="13"/>
    <col min="2060" max="2060" width="15.75" style="13" customWidth="1"/>
    <col min="2061" max="2315" width="9" style="13"/>
    <col min="2316" max="2316" width="15.75" style="13" customWidth="1"/>
    <col min="2317" max="2571" width="9" style="13"/>
    <col min="2572" max="2572" width="15.75" style="13" customWidth="1"/>
    <col min="2573" max="2827" width="9" style="13"/>
    <col min="2828" max="2828" width="15.75" style="13" customWidth="1"/>
    <col min="2829" max="3083" width="9" style="13"/>
    <col min="3084" max="3084" width="15.75" style="13" customWidth="1"/>
    <col min="3085" max="3339" width="9" style="13"/>
    <col min="3340" max="3340" width="15.75" style="13" customWidth="1"/>
    <col min="3341" max="3595" width="9" style="13"/>
    <col min="3596" max="3596" width="15.75" style="13" customWidth="1"/>
    <col min="3597" max="3851" width="9" style="13"/>
    <col min="3852" max="3852" width="15.75" style="13" customWidth="1"/>
    <col min="3853" max="4107" width="9" style="13"/>
    <col min="4108" max="4108" width="15.75" style="13" customWidth="1"/>
    <col min="4109" max="4363" width="9" style="13"/>
    <col min="4364" max="4364" width="15.75" style="13" customWidth="1"/>
    <col min="4365" max="4619" width="9" style="13"/>
    <col min="4620" max="4620" width="15.75" style="13" customWidth="1"/>
    <col min="4621" max="4875" width="9" style="13"/>
    <col min="4876" max="4876" width="15.75" style="13" customWidth="1"/>
    <col min="4877" max="5131" width="9" style="13"/>
    <col min="5132" max="5132" width="15.75" style="13" customWidth="1"/>
    <col min="5133" max="5387" width="9" style="13"/>
    <col min="5388" max="5388" width="15.75" style="13" customWidth="1"/>
    <col min="5389" max="5643" width="9" style="13"/>
    <col min="5644" max="5644" width="15.75" style="13" customWidth="1"/>
    <col min="5645" max="5899" width="9" style="13"/>
    <col min="5900" max="5900" width="15.75" style="13" customWidth="1"/>
    <col min="5901" max="6155" width="9" style="13"/>
    <col min="6156" max="6156" width="15.75" style="13" customWidth="1"/>
    <col min="6157" max="6411" width="9" style="13"/>
    <col min="6412" max="6412" width="15.75" style="13" customWidth="1"/>
    <col min="6413" max="6667" width="9" style="13"/>
    <col min="6668" max="6668" width="15.75" style="13" customWidth="1"/>
    <col min="6669" max="6923" width="9" style="13"/>
    <col min="6924" max="6924" width="15.75" style="13" customWidth="1"/>
    <col min="6925" max="7179" width="9" style="13"/>
    <col min="7180" max="7180" width="15.75" style="13" customWidth="1"/>
    <col min="7181" max="7435" width="9" style="13"/>
    <col min="7436" max="7436" width="15.75" style="13" customWidth="1"/>
    <col min="7437" max="7691" width="9" style="13"/>
    <col min="7692" max="7692" width="15.75" style="13" customWidth="1"/>
    <col min="7693" max="7947" width="9" style="13"/>
    <col min="7948" max="7948" width="15.75" style="13" customWidth="1"/>
    <col min="7949" max="8203" width="9" style="13"/>
    <col min="8204" max="8204" width="15.75" style="13" customWidth="1"/>
    <col min="8205" max="8459" width="9" style="13"/>
    <col min="8460" max="8460" width="15.75" style="13" customWidth="1"/>
    <col min="8461" max="8715" width="9" style="13"/>
    <col min="8716" max="8716" width="15.75" style="13" customWidth="1"/>
    <col min="8717" max="8971" width="9" style="13"/>
    <col min="8972" max="8972" width="15.75" style="13" customWidth="1"/>
    <col min="8973" max="9227" width="9" style="13"/>
    <col min="9228" max="9228" width="15.75" style="13" customWidth="1"/>
    <col min="9229" max="9483" width="9" style="13"/>
    <col min="9484" max="9484" width="15.75" style="13" customWidth="1"/>
    <col min="9485" max="9739" width="9" style="13"/>
    <col min="9740" max="9740" width="15.75" style="13" customWidth="1"/>
    <col min="9741" max="9995" width="9" style="13"/>
    <col min="9996" max="9996" width="15.75" style="13" customWidth="1"/>
    <col min="9997" max="10251" width="9" style="13"/>
    <col min="10252" max="10252" width="15.75" style="13" customWidth="1"/>
    <col min="10253" max="10507" width="9" style="13"/>
    <col min="10508" max="10508" width="15.75" style="13" customWidth="1"/>
    <col min="10509" max="10763" width="9" style="13"/>
    <col min="10764" max="10764" width="15.75" style="13" customWidth="1"/>
    <col min="10765" max="11019" width="9" style="13"/>
    <col min="11020" max="11020" width="15.75" style="13" customWidth="1"/>
    <col min="11021" max="11275" width="9" style="13"/>
    <col min="11276" max="11276" width="15.75" style="13" customWidth="1"/>
    <col min="11277" max="11531" width="9" style="13"/>
    <col min="11532" max="11532" width="15.75" style="13" customWidth="1"/>
    <col min="11533" max="11787" width="9" style="13"/>
    <col min="11788" max="11788" width="15.75" style="13" customWidth="1"/>
    <col min="11789" max="12043" width="9" style="13"/>
    <col min="12044" max="12044" width="15.75" style="13" customWidth="1"/>
    <col min="12045" max="12299" width="9" style="13"/>
    <col min="12300" max="12300" width="15.75" style="13" customWidth="1"/>
    <col min="12301" max="12555" width="9" style="13"/>
    <col min="12556" max="12556" width="15.75" style="13" customWidth="1"/>
    <col min="12557" max="12811" width="9" style="13"/>
    <col min="12812" max="12812" width="15.75" style="13" customWidth="1"/>
    <col min="12813" max="13067" width="9" style="13"/>
    <col min="13068" max="13068" width="15.75" style="13" customWidth="1"/>
    <col min="13069" max="13323" width="9" style="13"/>
    <col min="13324" max="13324" width="15.75" style="13" customWidth="1"/>
    <col min="13325" max="13579" width="9" style="13"/>
    <col min="13580" max="13580" width="15.75" style="13" customWidth="1"/>
    <col min="13581" max="13835" width="9" style="13"/>
    <col min="13836" max="13836" width="15.75" style="13" customWidth="1"/>
    <col min="13837" max="14091" width="9" style="13"/>
    <col min="14092" max="14092" width="15.75" style="13" customWidth="1"/>
    <col min="14093" max="14347" width="9" style="13"/>
    <col min="14348" max="14348" width="15.75" style="13" customWidth="1"/>
    <col min="14349" max="14603" width="9" style="13"/>
    <col min="14604" max="14604" width="15.75" style="13" customWidth="1"/>
    <col min="14605" max="14859" width="9" style="13"/>
    <col min="14860" max="14860" width="15.75" style="13" customWidth="1"/>
    <col min="14861" max="15115" width="9" style="13"/>
    <col min="15116" max="15116" width="15.75" style="13" customWidth="1"/>
    <col min="15117" max="15371" width="9" style="13"/>
    <col min="15372" max="15372" width="15.75" style="13" customWidth="1"/>
    <col min="15373" max="15627" width="9" style="13"/>
    <col min="15628" max="15628" width="15.75" style="13" customWidth="1"/>
    <col min="15629" max="15883" width="9" style="13"/>
    <col min="15884" max="15884" width="15.75" style="13" customWidth="1"/>
    <col min="15885" max="16139" width="9" style="13"/>
    <col min="16140" max="16140" width="15.75" style="13" customWidth="1"/>
    <col min="16141" max="16384" width="9" style="13"/>
  </cols>
  <sheetData>
    <row r="1" spans="1:1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46.5">
      <c r="A7" s="74" t="s">
        <v>170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</row>
    <row r="8" spans="1:1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12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ht="31.5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</row>
    <row r="13" spans="1:1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</row>
    <row r="20" spans="1:12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2" ht="3.75" customHeight="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 hidden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2.25" hidden="1" customHeight="1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idden="1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hidden="1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ht="46.5">
      <c r="A26" s="74" t="s">
        <v>169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</row>
    <row r="27" spans="1:1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12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2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12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</sheetData>
  <mergeCells count="3">
    <mergeCell ref="A7:L7"/>
    <mergeCell ref="A12:L12"/>
    <mergeCell ref="A26:L26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0"/>
  <sheetViews>
    <sheetView workbookViewId="0">
      <selection activeCell="F19" sqref="F19"/>
    </sheetView>
  </sheetViews>
  <sheetFormatPr defaultRowHeight="13.5"/>
  <cols>
    <col min="1" max="3" width="9" style="12"/>
    <col min="4" max="4" width="7.5" style="12" customWidth="1"/>
    <col min="5" max="5" width="9.125" style="12" customWidth="1"/>
    <col min="6" max="6" width="72.25" style="12" customWidth="1"/>
    <col min="7" max="7" width="57.25" style="12" customWidth="1"/>
    <col min="8" max="8" width="49.25" style="12" customWidth="1"/>
    <col min="9" max="9" width="45" style="12" bestFit="1" customWidth="1"/>
    <col min="10" max="259" width="9" style="12"/>
    <col min="260" max="260" width="7.5" style="12" customWidth="1"/>
    <col min="261" max="262" width="9" style="12"/>
    <col min="263" max="263" width="14.75" style="12" customWidth="1"/>
    <col min="264" max="264" width="25.875" style="12" customWidth="1"/>
    <col min="265" max="265" width="45" style="12" bestFit="1" customWidth="1"/>
    <col min="266" max="515" width="9" style="12"/>
    <col min="516" max="516" width="7.5" style="12" customWidth="1"/>
    <col min="517" max="518" width="9" style="12"/>
    <col min="519" max="519" width="14.75" style="12" customWidth="1"/>
    <col min="520" max="520" width="25.875" style="12" customWidth="1"/>
    <col min="521" max="521" width="45" style="12" bestFit="1" customWidth="1"/>
    <col min="522" max="771" width="9" style="12"/>
    <col min="772" max="772" width="7.5" style="12" customWidth="1"/>
    <col min="773" max="774" width="9" style="12"/>
    <col min="775" max="775" width="14.75" style="12" customWidth="1"/>
    <col min="776" max="776" width="25.875" style="12" customWidth="1"/>
    <col min="777" max="777" width="45" style="12" bestFit="1" customWidth="1"/>
    <col min="778" max="1027" width="9" style="12"/>
    <col min="1028" max="1028" width="7.5" style="12" customWidth="1"/>
    <col min="1029" max="1030" width="9" style="12"/>
    <col min="1031" max="1031" width="14.75" style="12" customWidth="1"/>
    <col min="1032" max="1032" width="25.875" style="12" customWidth="1"/>
    <col min="1033" max="1033" width="45" style="12" bestFit="1" customWidth="1"/>
    <col min="1034" max="1283" width="9" style="12"/>
    <col min="1284" max="1284" width="7.5" style="12" customWidth="1"/>
    <col min="1285" max="1286" width="9" style="12"/>
    <col min="1287" max="1287" width="14.75" style="12" customWidth="1"/>
    <col min="1288" max="1288" width="25.875" style="12" customWidth="1"/>
    <col min="1289" max="1289" width="45" style="12" bestFit="1" customWidth="1"/>
    <col min="1290" max="1539" width="9" style="12"/>
    <col min="1540" max="1540" width="7.5" style="12" customWidth="1"/>
    <col min="1541" max="1542" width="9" style="12"/>
    <col min="1543" max="1543" width="14.75" style="12" customWidth="1"/>
    <col min="1544" max="1544" width="25.875" style="12" customWidth="1"/>
    <col min="1545" max="1545" width="45" style="12" bestFit="1" customWidth="1"/>
    <col min="1546" max="1795" width="9" style="12"/>
    <col min="1796" max="1796" width="7.5" style="12" customWidth="1"/>
    <col min="1797" max="1798" width="9" style="12"/>
    <col min="1799" max="1799" width="14.75" style="12" customWidth="1"/>
    <col min="1800" max="1800" width="25.875" style="12" customWidth="1"/>
    <col min="1801" max="1801" width="45" style="12" bestFit="1" customWidth="1"/>
    <col min="1802" max="2051" width="9" style="12"/>
    <col min="2052" max="2052" width="7.5" style="12" customWidth="1"/>
    <col min="2053" max="2054" width="9" style="12"/>
    <col min="2055" max="2055" width="14.75" style="12" customWidth="1"/>
    <col min="2056" max="2056" width="25.875" style="12" customWidth="1"/>
    <col min="2057" max="2057" width="45" style="12" bestFit="1" customWidth="1"/>
    <col min="2058" max="2307" width="9" style="12"/>
    <col min="2308" max="2308" width="7.5" style="12" customWidth="1"/>
    <col min="2309" max="2310" width="9" style="12"/>
    <col min="2311" max="2311" width="14.75" style="12" customWidth="1"/>
    <col min="2312" max="2312" width="25.875" style="12" customWidth="1"/>
    <col min="2313" max="2313" width="45" style="12" bestFit="1" customWidth="1"/>
    <col min="2314" max="2563" width="9" style="12"/>
    <col min="2564" max="2564" width="7.5" style="12" customWidth="1"/>
    <col min="2565" max="2566" width="9" style="12"/>
    <col min="2567" max="2567" width="14.75" style="12" customWidth="1"/>
    <col min="2568" max="2568" width="25.875" style="12" customWidth="1"/>
    <col min="2569" max="2569" width="45" style="12" bestFit="1" customWidth="1"/>
    <col min="2570" max="2819" width="9" style="12"/>
    <col min="2820" max="2820" width="7.5" style="12" customWidth="1"/>
    <col min="2821" max="2822" width="9" style="12"/>
    <col min="2823" max="2823" width="14.75" style="12" customWidth="1"/>
    <col min="2824" max="2824" width="25.875" style="12" customWidth="1"/>
    <col min="2825" max="2825" width="45" style="12" bestFit="1" customWidth="1"/>
    <col min="2826" max="3075" width="9" style="12"/>
    <col min="3076" max="3076" width="7.5" style="12" customWidth="1"/>
    <col min="3077" max="3078" width="9" style="12"/>
    <col min="3079" max="3079" width="14.75" style="12" customWidth="1"/>
    <col min="3080" max="3080" width="25.875" style="12" customWidth="1"/>
    <col min="3081" max="3081" width="45" style="12" bestFit="1" customWidth="1"/>
    <col min="3082" max="3331" width="9" style="12"/>
    <col min="3332" max="3332" width="7.5" style="12" customWidth="1"/>
    <col min="3333" max="3334" width="9" style="12"/>
    <col min="3335" max="3335" width="14.75" style="12" customWidth="1"/>
    <col min="3336" max="3336" width="25.875" style="12" customWidth="1"/>
    <col min="3337" max="3337" width="45" style="12" bestFit="1" customWidth="1"/>
    <col min="3338" max="3587" width="9" style="12"/>
    <col min="3588" max="3588" width="7.5" style="12" customWidth="1"/>
    <col min="3589" max="3590" width="9" style="12"/>
    <col min="3591" max="3591" width="14.75" style="12" customWidth="1"/>
    <col min="3592" max="3592" width="25.875" style="12" customWidth="1"/>
    <col min="3593" max="3593" width="45" style="12" bestFit="1" customWidth="1"/>
    <col min="3594" max="3843" width="9" style="12"/>
    <col min="3844" max="3844" width="7.5" style="12" customWidth="1"/>
    <col min="3845" max="3846" width="9" style="12"/>
    <col min="3847" max="3847" width="14.75" style="12" customWidth="1"/>
    <col min="3848" max="3848" width="25.875" style="12" customWidth="1"/>
    <col min="3849" max="3849" width="45" style="12" bestFit="1" customWidth="1"/>
    <col min="3850" max="4099" width="9" style="12"/>
    <col min="4100" max="4100" width="7.5" style="12" customWidth="1"/>
    <col min="4101" max="4102" width="9" style="12"/>
    <col min="4103" max="4103" width="14.75" style="12" customWidth="1"/>
    <col min="4104" max="4104" width="25.875" style="12" customWidth="1"/>
    <col min="4105" max="4105" width="45" style="12" bestFit="1" customWidth="1"/>
    <col min="4106" max="4355" width="9" style="12"/>
    <col min="4356" max="4356" width="7.5" style="12" customWidth="1"/>
    <col min="4357" max="4358" width="9" style="12"/>
    <col min="4359" max="4359" width="14.75" style="12" customWidth="1"/>
    <col min="4360" max="4360" width="25.875" style="12" customWidth="1"/>
    <col min="4361" max="4361" width="45" style="12" bestFit="1" customWidth="1"/>
    <col min="4362" max="4611" width="9" style="12"/>
    <col min="4612" max="4612" width="7.5" style="12" customWidth="1"/>
    <col min="4613" max="4614" width="9" style="12"/>
    <col min="4615" max="4615" width="14.75" style="12" customWidth="1"/>
    <col min="4616" max="4616" width="25.875" style="12" customWidth="1"/>
    <col min="4617" max="4617" width="45" style="12" bestFit="1" customWidth="1"/>
    <col min="4618" max="4867" width="9" style="12"/>
    <col min="4868" max="4868" width="7.5" style="12" customWidth="1"/>
    <col min="4869" max="4870" width="9" style="12"/>
    <col min="4871" max="4871" width="14.75" style="12" customWidth="1"/>
    <col min="4872" max="4872" width="25.875" style="12" customWidth="1"/>
    <col min="4873" max="4873" width="45" style="12" bestFit="1" customWidth="1"/>
    <col min="4874" max="5123" width="9" style="12"/>
    <col min="5124" max="5124" width="7.5" style="12" customWidth="1"/>
    <col min="5125" max="5126" width="9" style="12"/>
    <col min="5127" max="5127" width="14.75" style="12" customWidth="1"/>
    <col min="5128" max="5128" width="25.875" style="12" customWidth="1"/>
    <col min="5129" max="5129" width="45" style="12" bestFit="1" customWidth="1"/>
    <col min="5130" max="5379" width="9" style="12"/>
    <col min="5380" max="5380" width="7.5" style="12" customWidth="1"/>
    <col min="5381" max="5382" width="9" style="12"/>
    <col min="5383" max="5383" width="14.75" style="12" customWidth="1"/>
    <col min="5384" max="5384" width="25.875" style="12" customWidth="1"/>
    <col min="5385" max="5385" width="45" style="12" bestFit="1" customWidth="1"/>
    <col min="5386" max="5635" width="9" style="12"/>
    <col min="5636" max="5636" width="7.5" style="12" customWidth="1"/>
    <col min="5637" max="5638" width="9" style="12"/>
    <col min="5639" max="5639" width="14.75" style="12" customWidth="1"/>
    <col min="5640" max="5640" width="25.875" style="12" customWidth="1"/>
    <col min="5641" max="5641" width="45" style="12" bestFit="1" customWidth="1"/>
    <col min="5642" max="5891" width="9" style="12"/>
    <col min="5892" max="5892" width="7.5" style="12" customWidth="1"/>
    <col min="5893" max="5894" width="9" style="12"/>
    <col min="5895" max="5895" width="14.75" style="12" customWidth="1"/>
    <col min="5896" max="5896" width="25.875" style="12" customWidth="1"/>
    <col min="5897" max="5897" width="45" style="12" bestFit="1" customWidth="1"/>
    <col min="5898" max="6147" width="9" style="12"/>
    <col min="6148" max="6148" width="7.5" style="12" customWidth="1"/>
    <col min="6149" max="6150" width="9" style="12"/>
    <col min="6151" max="6151" width="14.75" style="12" customWidth="1"/>
    <col min="6152" max="6152" width="25.875" style="12" customWidth="1"/>
    <col min="6153" max="6153" width="45" style="12" bestFit="1" customWidth="1"/>
    <col min="6154" max="6403" width="9" style="12"/>
    <col min="6404" max="6404" width="7.5" style="12" customWidth="1"/>
    <col min="6405" max="6406" width="9" style="12"/>
    <col min="6407" max="6407" width="14.75" style="12" customWidth="1"/>
    <col min="6408" max="6408" width="25.875" style="12" customWidth="1"/>
    <col min="6409" max="6409" width="45" style="12" bestFit="1" customWidth="1"/>
    <col min="6410" max="6659" width="9" style="12"/>
    <col min="6660" max="6660" width="7.5" style="12" customWidth="1"/>
    <col min="6661" max="6662" width="9" style="12"/>
    <col min="6663" max="6663" width="14.75" style="12" customWidth="1"/>
    <col min="6664" max="6664" width="25.875" style="12" customWidth="1"/>
    <col min="6665" max="6665" width="45" style="12" bestFit="1" customWidth="1"/>
    <col min="6666" max="6915" width="9" style="12"/>
    <col min="6916" max="6916" width="7.5" style="12" customWidth="1"/>
    <col min="6917" max="6918" width="9" style="12"/>
    <col min="6919" max="6919" width="14.75" style="12" customWidth="1"/>
    <col min="6920" max="6920" width="25.875" style="12" customWidth="1"/>
    <col min="6921" max="6921" width="45" style="12" bestFit="1" customWidth="1"/>
    <col min="6922" max="7171" width="9" style="12"/>
    <col min="7172" max="7172" width="7.5" style="12" customWidth="1"/>
    <col min="7173" max="7174" width="9" style="12"/>
    <col min="7175" max="7175" width="14.75" style="12" customWidth="1"/>
    <col min="7176" max="7176" width="25.875" style="12" customWidth="1"/>
    <col min="7177" max="7177" width="45" style="12" bestFit="1" customWidth="1"/>
    <col min="7178" max="7427" width="9" style="12"/>
    <col min="7428" max="7428" width="7.5" style="12" customWidth="1"/>
    <col min="7429" max="7430" width="9" style="12"/>
    <col min="7431" max="7431" width="14.75" style="12" customWidth="1"/>
    <col min="7432" max="7432" width="25.875" style="12" customWidth="1"/>
    <col min="7433" max="7433" width="45" style="12" bestFit="1" customWidth="1"/>
    <col min="7434" max="7683" width="9" style="12"/>
    <col min="7684" max="7684" width="7.5" style="12" customWidth="1"/>
    <col min="7685" max="7686" width="9" style="12"/>
    <col min="7687" max="7687" width="14.75" style="12" customWidth="1"/>
    <col min="7688" max="7688" width="25.875" style="12" customWidth="1"/>
    <col min="7689" max="7689" width="45" style="12" bestFit="1" customWidth="1"/>
    <col min="7690" max="7939" width="9" style="12"/>
    <col min="7940" max="7940" width="7.5" style="12" customWidth="1"/>
    <col min="7941" max="7942" width="9" style="12"/>
    <col min="7943" max="7943" width="14.75" style="12" customWidth="1"/>
    <col min="7944" max="7944" width="25.875" style="12" customWidth="1"/>
    <col min="7945" max="7945" width="45" style="12" bestFit="1" customWidth="1"/>
    <col min="7946" max="8195" width="9" style="12"/>
    <col min="8196" max="8196" width="7.5" style="12" customWidth="1"/>
    <col min="8197" max="8198" width="9" style="12"/>
    <col min="8199" max="8199" width="14.75" style="12" customWidth="1"/>
    <col min="8200" max="8200" width="25.875" style="12" customWidth="1"/>
    <col min="8201" max="8201" width="45" style="12" bestFit="1" customWidth="1"/>
    <col min="8202" max="8451" width="9" style="12"/>
    <col min="8452" max="8452" width="7.5" style="12" customWidth="1"/>
    <col min="8453" max="8454" width="9" style="12"/>
    <col min="8455" max="8455" width="14.75" style="12" customWidth="1"/>
    <col min="8456" max="8456" width="25.875" style="12" customWidth="1"/>
    <col min="8457" max="8457" width="45" style="12" bestFit="1" customWidth="1"/>
    <col min="8458" max="8707" width="9" style="12"/>
    <col min="8708" max="8708" width="7.5" style="12" customWidth="1"/>
    <col min="8709" max="8710" width="9" style="12"/>
    <col min="8711" max="8711" width="14.75" style="12" customWidth="1"/>
    <col min="8712" max="8712" width="25.875" style="12" customWidth="1"/>
    <col min="8713" max="8713" width="45" style="12" bestFit="1" customWidth="1"/>
    <col min="8714" max="8963" width="9" style="12"/>
    <col min="8964" max="8964" width="7.5" style="12" customWidth="1"/>
    <col min="8965" max="8966" width="9" style="12"/>
    <col min="8967" max="8967" width="14.75" style="12" customWidth="1"/>
    <col min="8968" max="8968" width="25.875" style="12" customWidth="1"/>
    <col min="8969" max="8969" width="45" style="12" bestFit="1" customWidth="1"/>
    <col min="8970" max="9219" width="9" style="12"/>
    <col min="9220" max="9220" width="7.5" style="12" customWidth="1"/>
    <col min="9221" max="9222" width="9" style="12"/>
    <col min="9223" max="9223" width="14.75" style="12" customWidth="1"/>
    <col min="9224" max="9224" width="25.875" style="12" customWidth="1"/>
    <col min="9225" max="9225" width="45" style="12" bestFit="1" customWidth="1"/>
    <col min="9226" max="9475" width="9" style="12"/>
    <col min="9476" max="9476" width="7.5" style="12" customWidth="1"/>
    <col min="9477" max="9478" width="9" style="12"/>
    <col min="9479" max="9479" width="14.75" style="12" customWidth="1"/>
    <col min="9480" max="9480" width="25.875" style="12" customWidth="1"/>
    <col min="9481" max="9481" width="45" style="12" bestFit="1" customWidth="1"/>
    <col min="9482" max="9731" width="9" style="12"/>
    <col min="9732" max="9732" width="7.5" style="12" customWidth="1"/>
    <col min="9733" max="9734" width="9" style="12"/>
    <col min="9735" max="9735" width="14.75" style="12" customWidth="1"/>
    <col min="9736" max="9736" width="25.875" style="12" customWidth="1"/>
    <col min="9737" max="9737" width="45" style="12" bestFit="1" customWidth="1"/>
    <col min="9738" max="9987" width="9" style="12"/>
    <col min="9988" max="9988" width="7.5" style="12" customWidth="1"/>
    <col min="9989" max="9990" width="9" style="12"/>
    <col min="9991" max="9991" width="14.75" style="12" customWidth="1"/>
    <col min="9992" max="9992" width="25.875" style="12" customWidth="1"/>
    <col min="9993" max="9993" width="45" style="12" bestFit="1" customWidth="1"/>
    <col min="9994" max="10243" width="9" style="12"/>
    <col min="10244" max="10244" width="7.5" style="12" customWidth="1"/>
    <col min="10245" max="10246" width="9" style="12"/>
    <col min="10247" max="10247" width="14.75" style="12" customWidth="1"/>
    <col min="10248" max="10248" width="25.875" style="12" customWidth="1"/>
    <col min="10249" max="10249" width="45" style="12" bestFit="1" customWidth="1"/>
    <col min="10250" max="10499" width="9" style="12"/>
    <col min="10500" max="10500" width="7.5" style="12" customWidth="1"/>
    <col min="10501" max="10502" width="9" style="12"/>
    <col min="10503" max="10503" width="14.75" style="12" customWidth="1"/>
    <col min="10504" max="10504" width="25.875" style="12" customWidth="1"/>
    <col min="10505" max="10505" width="45" style="12" bestFit="1" customWidth="1"/>
    <col min="10506" max="10755" width="9" style="12"/>
    <col min="10756" max="10756" width="7.5" style="12" customWidth="1"/>
    <col min="10757" max="10758" width="9" style="12"/>
    <col min="10759" max="10759" width="14.75" style="12" customWidth="1"/>
    <col min="10760" max="10760" width="25.875" style="12" customWidth="1"/>
    <col min="10761" max="10761" width="45" style="12" bestFit="1" customWidth="1"/>
    <col min="10762" max="11011" width="9" style="12"/>
    <col min="11012" max="11012" width="7.5" style="12" customWidth="1"/>
    <col min="11013" max="11014" width="9" style="12"/>
    <col min="11015" max="11015" width="14.75" style="12" customWidth="1"/>
    <col min="11016" max="11016" width="25.875" style="12" customWidth="1"/>
    <col min="11017" max="11017" width="45" style="12" bestFit="1" customWidth="1"/>
    <col min="11018" max="11267" width="9" style="12"/>
    <col min="11268" max="11268" width="7.5" style="12" customWidth="1"/>
    <col min="11269" max="11270" width="9" style="12"/>
    <col min="11271" max="11271" width="14.75" style="12" customWidth="1"/>
    <col min="11272" max="11272" width="25.875" style="12" customWidth="1"/>
    <col min="11273" max="11273" width="45" style="12" bestFit="1" customWidth="1"/>
    <col min="11274" max="11523" width="9" style="12"/>
    <col min="11524" max="11524" width="7.5" style="12" customWidth="1"/>
    <col min="11525" max="11526" width="9" style="12"/>
    <col min="11527" max="11527" width="14.75" style="12" customWidth="1"/>
    <col min="11528" max="11528" width="25.875" style="12" customWidth="1"/>
    <col min="11529" max="11529" width="45" style="12" bestFit="1" customWidth="1"/>
    <col min="11530" max="11779" width="9" style="12"/>
    <col min="11780" max="11780" width="7.5" style="12" customWidth="1"/>
    <col min="11781" max="11782" width="9" style="12"/>
    <col min="11783" max="11783" width="14.75" style="12" customWidth="1"/>
    <col min="11784" max="11784" width="25.875" style="12" customWidth="1"/>
    <col min="11785" max="11785" width="45" style="12" bestFit="1" customWidth="1"/>
    <col min="11786" max="12035" width="9" style="12"/>
    <col min="12036" max="12036" width="7.5" style="12" customWidth="1"/>
    <col min="12037" max="12038" width="9" style="12"/>
    <col min="12039" max="12039" width="14.75" style="12" customWidth="1"/>
    <col min="12040" max="12040" width="25.875" style="12" customWidth="1"/>
    <col min="12041" max="12041" width="45" style="12" bestFit="1" customWidth="1"/>
    <col min="12042" max="12291" width="9" style="12"/>
    <col min="12292" max="12292" width="7.5" style="12" customWidth="1"/>
    <col min="12293" max="12294" width="9" style="12"/>
    <col min="12295" max="12295" width="14.75" style="12" customWidth="1"/>
    <col min="12296" max="12296" width="25.875" style="12" customWidth="1"/>
    <col min="12297" max="12297" width="45" style="12" bestFit="1" customWidth="1"/>
    <col min="12298" max="12547" width="9" style="12"/>
    <col min="12548" max="12548" width="7.5" style="12" customWidth="1"/>
    <col min="12549" max="12550" width="9" style="12"/>
    <col min="12551" max="12551" width="14.75" style="12" customWidth="1"/>
    <col min="12552" max="12552" width="25.875" style="12" customWidth="1"/>
    <col min="12553" max="12553" width="45" style="12" bestFit="1" customWidth="1"/>
    <col min="12554" max="12803" width="9" style="12"/>
    <col min="12804" max="12804" width="7.5" style="12" customWidth="1"/>
    <col min="12805" max="12806" width="9" style="12"/>
    <col min="12807" max="12807" width="14.75" style="12" customWidth="1"/>
    <col min="12808" max="12808" width="25.875" style="12" customWidth="1"/>
    <col min="12809" max="12809" width="45" style="12" bestFit="1" customWidth="1"/>
    <col min="12810" max="13059" width="9" style="12"/>
    <col min="13060" max="13060" width="7.5" style="12" customWidth="1"/>
    <col min="13061" max="13062" width="9" style="12"/>
    <col min="13063" max="13063" width="14.75" style="12" customWidth="1"/>
    <col min="13064" max="13064" width="25.875" style="12" customWidth="1"/>
    <col min="13065" max="13065" width="45" style="12" bestFit="1" customWidth="1"/>
    <col min="13066" max="13315" width="9" style="12"/>
    <col min="13316" max="13316" width="7.5" style="12" customWidth="1"/>
    <col min="13317" max="13318" width="9" style="12"/>
    <col min="13319" max="13319" width="14.75" style="12" customWidth="1"/>
    <col min="13320" max="13320" width="25.875" style="12" customWidth="1"/>
    <col min="13321" max="13321" width="45" style="12" bestFit="1" customWidth="1"/>
    <col min="13322" max="13571" width="9" style="12"/>
    <col min="13572" max="13572" width="7.5" style="12" customWidth="1"/>
    <col min="13573" max="13574" width="9" style="12"/>
    <col min="13575" max="13575" width="14.75" style="12" customWidth="1"/>
    <col min="13576" max="13576" width="25.875" style="12" customWidth="1"/>
    <col min="13577" max="13577" width="45" style="12" bestFit="1" customWidth="1"/>
    <col min="13578" max="13827" width="9" style="12"/>
    <col min="13828" max="13828" width="7.5" style="12" customWidth="1"/>
    <col min="13829" max="13830" width="9" style="12"/>
    <col min="13831" max="13831" width="14.75" style="12" customWidth="1"/>
    <col min="13832" max="13832" width="25.875" style="12" customWidth="1"/>
    <col min="13833" max="13833" width="45" style="12" bestFit="1" customWidth="1"/>
    <col min="13834" max="14083" width="9" style="12"/>
    <col min="14084" max="14084" width="7.5" style="12" customWidth="1"/>
    <col min="14085" max="14086" width="9" style="12"/>
    <col min="14087" max="14087" width="14.75" style="12" customWidth="1"/>
    <col min="14088" max="14088" width="25.875" style="12" customWidth="1"/>
    <col min="14089" max="14089" width="45" style="12" bestFit="1" customWidth="1"/>
    <col min="14090" max="14339" width="9" style="12"/>
    <col min="14340" max="14340" width="7.5" style="12" customWidth="1"/>
    <col min="14341" max="14342" width="9" style="12"/>
    <col min="14343" max="14343" width="14.75" style="12" customWidth="1"/>
    <col min="14344" max="14344" width="25.875" style="12" customWidth="1"/>
    <col min="14345" max="14345" width="45" style="12" bestFit="1" customWidth="1"/>
    <col min="14346" max="14595" width="9" style="12"/>
    <col min="14596" max="14596" width="7.5" style="12" customWidth="1"/>
    <col min="14597" max="14598" width="9" style="12"/>
    <col min="14599" max="14599" width="14.75" style="12" customWidth="1"/>
    <col min="14600" max="14600" width="25.875" style="12" customWidth="1"/>
    <col min="14601" max="14601" width="45" style="12" bestFit="1" customWidth="1"/>
    <col min="14602" max="14851" width="9" style="12"/>
    <col min="14852" max="14852" width="7.5" style="12" customWidth="1"/>
    <col min="14853" max="14854" width="9" style="12"/>
    <col min="14855" max="14855" width="14.75" style="12" customWidth="1"/>
    <col min="14856" max="14856" width="25.875" style="12" customWidth="1"/>
    <col min="14857" max="14857" width="45" style="12" bestFit="1" customWidth="1"/>
    <col min="14858" max="15107" width="9" style="12"/>
    <col min="15108" max="15108" width="7.5" style="12" customWidth="1"/>
    <col min="15109" max="15110" width="9" style="12"/>
    <col min="15111" max="15111" width="14.75" style="12" customWidth="1"/>
    <col min="15112" max="15112" width="25.875" style="12" customWidth="1"/>
    <col min="15113" max="15113" width="45" style="12" bestFit="1" customWidth="1"/>
    <col min="15114" max="15363" width="9" style="12"/>
    <col min="15364" max="15364" width="7.5" style="12" customWidth="1"/>
    <col min="15365" max="15366" width="9" style="12"/>
    <col min="15367" max="15367" width="14.75" style="12" customWidth="1"/>
    <col min="15368" max="15368" width="25.875" style="12" customWidth="1"/>
    <col min="15369" max="15369" width="45" style="12" bestFit="1" customWidth="1"/>
    <col min="15370" max="15619" width="9" style="12"/>
    <col min="15620" max="15620" width="7.5" style="12" customWidth="1"/>
    <col min="15621" max="15622" width="9" style="12"/>
    <col min="15623" max="15623" width="14.75" style="12" customWidth="1"/>
    <col min="15624" max="15624" width="25.875" style="12" customWidth="1"/>
    <col min="15625" max="15625" width="45" style="12" bestFit="1" customWidth="1"/>
    <col min="15626" max="15875" width="9" style="12"/>
    <col min="15876" max="15876" width="7.5" style="12" customWidth="1"/>
    <col min="15877" max="15878" width="9" style="12"/>
    <col min="15879" max="15879" width="14.75" style="12" customWidth="1"/>
    <col min="15880" max="15880" width="25.875" style="12" customWidth="1"/>
    <col min="15881" max="15881" width="45" style="12" bestFit="1" customWidth="1"/>
    <col min="15882" max="16131" width="9" style="12"/>
    <col min="16132" max="16132" width="7.5" style="12" customWidth="1"/>
    <col min="16133" max="16134" width="9" style="12"/>
    <col min="16135" max="16135" width="14.75" style="12" customWidth="1"/>
    <col min="16136" max="16136" width="25.875" style="12" customWidth="1"/>
    <col min="16137" max="16137" width="45" style="12" bestFit="1" customWidth="1"/>
    <col min="16138" max="16384" width="9" style="12"/>
  </cols>
  <sheetData>
    <row r="2" spans="1:11" ht="33.75">
      <c r="A2" s="76" t="s">
        <v>283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7" spans="1:11" ht="21.75" customHeight="1">
      <c r="B7" s="14" t="s">
        <v>175</v>
      </c>
      <c r="C7" s="14"/>
      <c r="D7" s="14"/>
      <c r="E7" s="14"/>
      <c r="F7" s="14"/>
      <c r="G7" s="14"/>
      <c r="H7" s="14"/>
      <c r="I7" s="15"/>
    </row>
    <row r="8" spans="1:11" ht="28.5" customHeight="1">
      <c r="B8" s="14" t="s">
        <v>171</v>
      </c>
      <c r="C8" s="14" t="s">
        <v>172</v>
      </c>
      <c r="D8" s="14"/>
      <c r="E8" s="14" t="s">
        <v>282</v>
      </c>
      <c r="F8" s="14"/>
      <c r="G8" s="14"/>
      <c r="H8" s="16"/>
    </row>
    <row r="9" spans="1:11" ht="21.75" customHeight="1">
      <c r="B9" s="14"/>
      <c r="C9" s="14" t="s">
        <v>173</v>
      </c>
      <c r="D9" s="14"/>
      <c r="E9" s="69" t="s">
        <v>282</v>
      </c>
      <c r="F9" s="69"/>
      <c r="G9" s="14"/>
      <c r="H9" s="16"/>
    </row>
    <row r="10" spans="1:11" ht="20.25">
      <c r="B10" s="14"/>
      <c r="C10" s="14"/>
      <c r="D10" s="14"/>
      <c r="E10" s="14"/>
      <c r="F10" s="14"/>
      <c r="G10" s="14"/>
      <c r="H10" s="14"/>
      <c r="I10" s="15"/>
    </row>
    <row r="11" spans="1:11" ht="20.25">
      <c r="B11" s="14" t="s">
        <v>176</v>
      </c>
      <c r="C11" s="14"/>
      <c r="D11" s="14"/>
      <c r="E11" s="14"/>
      <c r="F11" s="14"/>
      <c r="G11" s="14"/>
      <c r="H11" s="14"/>
    </row>
    <row r="12" spans="1:11" ht="20.25">
      <c r="B12" s="14"/>
      <c r="C12" s="14"/>
      <c r="D12" s="14"/>
      <c r="E12" s="14"/>
      <c r="F12" s="14"/>
      <c r="G12" s="14"/>
      <c r="H12" s="14"/>
      <c r="I12" s="15"/>
    </row>
    <row r="13" spans="1:11" ht="20.25">
      <c r="B13" s="14"/>
      <c r="C13" s="14"/>
      <c r="D13" s="14"/>
      <c r="E13" s="14"/>
      <c r="F13" s="14"/>
      <c r="G13" s="14"/>
      <c r="H13" s="14"/>
      <c r="I13" s="15"/>
    </row>
    <row r="14" spans="1:11" ht="20.25">
      <c r="B14" s="14" t="s">
        <v>288</v>
      </c>
      <c r="C14" s="14"/>
      <c r="D14" s="14"/>
      <c r="E14" s="14"/>
      <c r="F14" s="14"/>
      <c r="G14" s="14"/>
      <c r="H14" s="14"/>
      <c r="I14" s="15"/>
    </row>
    <row r="15" spans="1:11" ht="20.25">
      <c r="B15" s="14"/>
      <c r="C15" s="14"/>
      <c r="D15" s="14"/>
      <c r="E15" s="14"/>
      <c r="F15" s="14"/>
      <c r="G15" s="14"/>
      <c r="H15" s="14"/>
      <c r="I15" s="15"/>
    </row>
    <row r="16" spans="1:11" ht="20.25">
      <c r="B16" s="14"/>
      <c r="C16" s="14"/>
      <c r="D16" s="14"/>
      <c r="E16" s="14"/>
      <c r="F16" s="14"/>
      <c r="G16" s="14"/>
      <c r="H16" s="14"/>
      <c r="I16" s="15"/>
    </row>
    <row r="17" spans="2:9" ht="20.25">
      <c r="B17" s="14" t="s">
        <v>177</v>
      </c>
      <c r="C17" s="14"/>
      <c r="D17" s="14"/>
      <c r="E17" s="14"/>
      <c r="F17" s="14"/>
      <c r="G17" s="14"/>
      <c r="H17" s="14"/>
      <c r="I17" s="15"/>
    </row>
    <row r="18" spans="2:9" ht="20.25">
      <c r="B18" s="14"/>
      <c r="C18" s="14"/>
      <c r="D18" s="14"/>
      <c r="E18" s="14"/>
      <c r="F18" s="14"/>
      <c r="G18" s="14"/>
      <c r="H18" s="14"/>
      <c r="I18" s="15"/>
    </row>
    <row r="19" spans="2:9" ht="20.25">
      <c r="B19" s="14"/>
      <c r="C19" s="14"/>
      <c r="D19" s="14"/>
      <c r="E19" s="14"/>
      <c r="F19" s="14"/>
      <c r="G19" s="14"/>
      <c r="H19" s="14"/>
      <c r="I19" s="15"/>
    </row>
    <row r="20" spans="2:9" ht="20.25">
      <c r="B20" s="14" t="s">
        <v>174</v>
      </c>
      <c r="C20" s="14" t="s">
        <v>281</v>
      </c>
      <c r="D20" s="14"/>
      <c r="E20" s="14"/>
      <c r="F20" s="14"/>
      <c r="G20" s="14"/>
      <c r="H20" s="14"/>
      <c r="I20" s="15"/>
    </row>
  </sheetData>
  <mergeCells count="1">
    <mergeCell ref="A2:K2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workbookViewId="0">
      <selection activeCell="P22" sqref="P22"/>
    </sheetView>
  </sheetViews>
  <sheetFormatPr defaultRowHeight="13.5"/>
  <cols>
    <col min="1" max="1" width="6.875" style="56" customWidth="1"/>
    <col min="2" max="2" width="1" style="56" customWidth="1"/>
    <col min="3" max="3" width="3" style="56" customWidth="1"/>
    <col min="4" max="4" width="10.125" style="56" customWidth="1"/>
    <col min="5" max="5" width="13.125" style="56" customWidth="1"/>
    <col min="6" max="6" width="3.75" style="56" customWidth="1"/>
    <col min="7" max="7" width="10" style="56" customWidth="1"/>
    <col min="8" max="8" width="4.25" style="56" customWidth="1"/>
    <col min="9" max="9" width="7.125" style="56" customWidth="1"/>
    <col min="10" max="10" width="6.875" style="56" customWidth="1"/>
    <col min="11" max="11" width="5.5" style="56" customWidth="1"/>
    <col min="12" max="12" width="12.5" style="56" customWidth="1"/>
    <col min="13" max="13" width="13.75" style="56" customWidth="1"/>
    <col min="14" max="14" width="13.125" style="56" customWidth="1"/>
    <col min="15" max="15" width="0.25" style="56" customWidth="1"/>
    <col min="16" max="16" width="10.5" style="56" customWidth="1"/>
    <col min="17" max="17" width="16.875" style="56" customWidth="1"/>
    <col min="18" max="256" width="9" style="56"/>
    <col min="257" max="257" width="6.875" style="56" customWidth="1"/>
    <col min="258" max="258" width="1" style="56" customWidth="1"/>
    <col min="259" max="259" width="3" style="56" customWidth="1"/>
    <col min="260" max="261" width="13.125" style="56" customWidth="1"/>
    <col min="262" max="262" width="3.75" style="56" customWidth="1"/>
    <col min="263" max="263" width="10" style="56" customWidth="1"/>
    <col min="264" max="264" width="4.25" style="56" customWidth="1"/>
    <col min="265" max="265" width="9" style="56" customWidth="1"/>
    <col min="266" max="266" width="6.875" style="56" customWidth="1"/>
    <col min="267" max="267" width="5.5" style="56" customWidth="1"/>
    <col min="268" max="268" width="12.5" style="56" customWidth="1"/>
    <col min="269" max="269" width="13.75" style="56" customWidth="1"/>
    <col min="270" max="270" width="13.125" style="56" customWidth="1"/>
    <col min="271" max="271" width="3.125" style="56" customWidth="1"/>
    <col min="272" max="272" width="10.5" style="56" customWidth="1"/>
    <col min="273" max="273" width="16.875" style="56" customWidth="1"/>
    <col min="274" max="512" width="9" style="56"/>
    <col min="513" max="513" width="6.875" style="56" customWidth="1"/>
    <col min="514" max="514" width="1" style="56" customWidth="1"/>
    <col min="515" max="515" width="3" style="56" customWidth="1"/>
    <col min="516" max="517" width="13.125" style="56" customWidth="1"/>
    <col min="518" max="518" width="3.75" style="56" customWidth="1"/>
    <col min="519" max="519" width="10" style="56" customWidth="1"/>
    <col min="520" max="520" width="4.25" style="56" customWidth="1"/>
    <col min="521" max="521" width="9" style="56" customWidth="1"/>
    <col min="522" max="522" width="6.875" style="56" customWidth="1"/>
    <col min="523" max="523" width="5.5" style="56" customWidth="1"/>
    <col min="524" max="524" width="12.5" style="56" customWidth="1"/>
    <col min="525" max="525" width="13.75" style="56" customWidth="1"/>
    <col min="526" max="526" width="13.125" style="56" customWidth="1"/>
    <col min="527" max="527" width="3.125" style="56" customWidth="1"/>
    <col min="528" max="528" width="10.5" style="56" customWidth="1"/>
    <col min="529" max="529" width="16.875" style="56" customWidth="1"/>
    <col min="530" max="768" width="9" style="56"/>
    <col min="769" max="769" width="6.875" style="56" customWidth="1"/>
    <col min="770" max="770" width="1" style="56" customWidth="1"/>
    <col min="771" max="771" width="3" style="56" customWidth="1"/>
    <col min="772" max="773" width="13.125" style="56" customWidth="1"/>
    <col min="774" max="774" width="3.75" style="56" customWidth="1"/>
    <col min="775" max="775" width="10" style="56" customWidth="1"/>
    <col min="776" max="776" width="4.25" style="56" customWidth="1"/>
    <col min="777" max="777" width="9" style="56" customWidth="1"/>
    <col min="778" max="778" width="6.875" style="56" customWidth="1"/>
    <col min="779" max="779" width="5.5" style="56" customWidth="1"/>
    <col min="780" max="780" width="12.5" style="56" customWidth="1"/>
    <col min="781" max="781" width="13.75" style="56" customWidth="1"/>
    <col min="782" max="782" width="13.125" style="56" customWidth="1"/>
    <col min="783" max="783" width="3.125" style="56" customWidth="1"/>
    <col min="784" max="784" width="10.5" style="56" customWidth="1"/>
    <col min="785" max="785" width="16.875" style="56" customWidth="1"/>
    <col min="786" max="1024" width="9" style="56"/>
    <col min="1025" max="1025" width="6.875" style="56" customWidth="1"/>
    <col min="1026" max="1026" width="1" style="56" customWidth="1"/>
    <col min="1027" max="1027" width="3" style="56" customWidth="1"/>
    <col min="1028" max="1029" width="13.125" style="56" customWidth="1"/>
    <col min="1030" max="1030" width="3.75" style="56" customWidth="1"/>
    <col min="1031" max="1031" width="10" style="56" customWidth="1"/>
    <col min="1032" max="1032" width="4.25" style="56" customWidth="1"/>
    <col min="1033" max="1033" width="9" style="56" customWidth="1"/>
    <col min="1034" max="1034" width="6.875" style="56" customWidth="1"/>
    <col min="1035" max="1035" width="5.5" style="56" customWidth="1"/>
    <col min="1036" max="1036" width="12.5" style="56" customWidth="1"/>
    <col min="1037" max="1037" width="13.75" style="56" customWidth="1"/>
    <col min="1038" max="1038" width="13.125" style="56" customWidth="1"/>
    <col min="1039" max="1039" width="3.125" style="56" customWidth="1"/>
    <col min="1040" max="1040" width="10.5" style="56" customWidth="1"/>
    <col min="1041" max="1041" width="16.875" style="56" customWidth="1"/>
    <col min="1042" max="1280" width="9" style="56"/>
    <col min="1281" max="1281" width="6.875" style="56" customWidth="1"/>
    <col min="1282" max="1282" width="1" style="56" customWidth="1"/>
    <col min="1283" max="1283" width="3" style="56" customWidth="1"/>
    <col min="1284" max="1285" width="13.125" style="56" customWidth="1"/>
    <col min="1286" max="1286" width="3.75" style="56" customWidth="1"/>
    <col min="1287" max="1287" width="10" style="56" customWidth="1"/>
    <col min="1288" max="1288" width="4.25" style="56" customWidth="1"/>
    <col min="1289" max="1289" width="9" style="56" customWidth="1"/>
    <col min="1290" max="1290" width="6.875" style="56" customWidth="1"/>
    <col min="1291" max="1291" width="5.5" style="56" customWidth="1"/>
    <col min="1292" max="1292" width="12.5" style="56" customWidth="1"/>
    <col min="1293" max="1293" width="13.75" style="56" customWidth="1"/>
    <col min="1294" max="1294" width="13.125" style="56" customWidth="1"/>
    <col min="1295" max="1295" width="3.125" style="56" customWidth="1"/>
    <col min="1296" max="1296" width="10.5" style="56" customWidth="1"/>
    <col min="1297" max="1297" width="16.875" style="56" customWidth="1"/>
    <col min="1298" max="1536" width="9" style="56"/>
    <col min="1537" max="1537" width="6.875" style="56" customWidth="1"/>
    <col min="1538" max="1538" width="1" style="56" customWidth="1"/>
    <col min="1539" max="1539" width="3" style="56" customWidth="1"/>
    <col min="1540" max="1541" width="13.125" style="56" customWidth="1"/>
    <col min="1542" max="1542" width="3.75" style="56" customWidth="1"/>
    <col min="1543" max="1543" width="10" style="56" customWidth="1"/>
    <col min="1544" max="1544" width="4.25" style="56" customWidth="1"/>
    <col min="1545" max="1545" width="9" style="56" customWidth="1"/>
    <col min="1546" max="1546" width="6.875" style="56" customWidth="1"/>
    <col min="1547" max="1547" width="5.5" style="56" customWidth="1"/>
    <col min="1548" max="1548" width="12.5" style="56" customWidth="1"/>
    <col min="1549" max="1549" width="13.75" style="56" customWidth="1"/>
    <col min="1550" max="1550" width="13.125" style="56" customWidth="1"/>
    <col min="1551" max="1551" width="3.125" style="56" customWidth="1"/>
    <col min="1552" max="1552" width="10.5" style="56" customWidth="1"/>
    <col min="1553" max="1553" width="16.875" style="56" customWidth="1"/>
    <col min="1554" max="1792" width="9" style="56"/>
    <col min="1793" max="1793" width="6.875" style="56" customWidth="1"/>
    <col min="1794" max="1794" width="1" style="56" customWidth="1"/>
    <col min="1795" max="1795" width="3" style="56" customWidth="1"/>
    <col min="1796" max="1797" width="13.125" style="56" customWidth="1"/>
    <col min="1798" max="1798" width="3.75" style="56" customWidth="1"/>
    <col min="1799" max="1799" width="10" style="56" customWidth="1"/>
    <col min="1800" max="1800" width="4.25" style="56" customWidth="1"/>
    <col min="1801" max="1801" width="9" style="56" customWidth="1"/>
    <col min="1802" max="1802" width="6.875" style="56" customWidth="1"/>
    <col min="1803" max="1803" width="5.5" style="56" customWidth="1"/>
    <col min="1804" max="1804" width="12.5" style="56" customWidth="1"/>
    <col min="1805" max="1805" width="13.75" style="56" customWidth="1"/>
    <col min="1806" max="1806" width="13.125" style="56" customWidth="1"/>
    <col min="1807" max="1807" width="3.125" style="56" customWidth="1"/>
    <col min="1808" max="1808" width="10.5" style="56" customWidth="1"/>
    <col min="1809" max="1809" width="16.875" style="56" customWidth="1"/>
    <col min="1810" max="2048" width="9" style="56"/>
    <col min="2049" max="2049" width="6.875" style="56" customWidth="1"/>
    <col min="2050" max="2050" width="1" style="56" customWidth="1"/>
    <col min="2051" max="2051" width="3" style="56" customWidth="1"/>
    <col min="2052" max="2053" width="13.125" style="56" customWidth="1"/>
    <col min="2054" max="2054" width="3.75" style="56" customWidth="1"/>
    <col min="2055" max="2055" width="10" style="56" customWidth="1"/>
    <col min="2056" max="2056" width="4.25" style="56" customWidth="1"/>
    <col min="2057" max="2057" width="9" style="56" customWidth="1"/>
    <col min="2058" max="2058" width="6.875" style="56" customWidth="1"/>
    <col min="2059" max="2059" width="5.5" style="56" customWidth="1"/>
    <col min="2060" max="2060" width="12.5" style="56" customWidth="1"/>
    <col min="2061" max="2061" width="13.75" style="56" customWidth="1"/>
    <col min="2062" max="2062" width="13.125" style="56" customWidth="1"/>
    <col min="2063" max="2063" width="3.125" style="56" customWidth="1"/>
    <col min="2064" max="2064" width="10.5" style="56" customWidth="1"/>
    <col min="2065" max="2065" width="16.875" style="56" customWidth="1"/>
    <col min="2066" max="2304" width="9" style="56"/>
    <col min="2305" max="2305" width="6.875" style="56" customWidth="1"/>
    <col min="2306" max="2306" width="1" style="56" customWidth="1"/>
    <col min="2307" max="2307" width="3" style="56" customWidth="1"/>
    <col min="2308" max="2309" width="13.125" style="56" customWidth="1"/>
    <col min="2310" max="2310" width="3.75" style="56" customWidth="1"/>
    <col min="2311" max="2311" width="10" style="56" customWidth="1"/>
    <col min="2312" max="2312" width="4.25" style="56" customWidth="1"/>
    <col min="2313" max="2313" width="9" style="56" customWidth="1"/>
    <col min="2314" max="2314" width="6.875" style="56" customWidth="1"/>
    <col min="2315" max="2315" width="5.5" style="56" customWidth="1"/>
    <col min="2316" max="2316" width="12.5" style="56" customWidth="1"/>
    <col min="2317" max="2317" width="13.75" style="56" customWidth="1"/>
    <col min="2318" max="2318" width="13.125" style="56" customWidth="1"/>
    <col min="2319" max="2319" width="3.125" style="56" customWidth="1"/>
    <col min="2320" max="2320" width="10.5" style="56" customWidth="1"/>
    <col min="2321" max="2321" width="16.875" style="56" customWidth="1"/>
    <col min="2322" max="2560" width="9" style="56"/>
    <col min="2561" max="2561" width="6.875" style="56" customWidth="1"/>
    <col min="2562" max="2562" width="1" style="56" customWidth="1"/>
    <col min="2563" max="2563" width="3" style="56" customWidth="1"/>
    <col min="2564" max="2565" width="13.125" style="56" customWidth="1"/>
    <col min="2566" max="2566" width="3.75" style="56" customWidth="1"/>
    <col min="2567" max="2567" width="10" style="56" customWidth="1"/>
    <col min="2568" max="2568" width="4.25" style="56" customWidth="1"/>
    <col min="2569" max="2569" width="9" style="56" customWidth="1"/>
    <col min="2570" max="2570" width="6.875" style="56" customWidth="1"/>
    <col min="2571" max="2571" width="5.5" style="56" customWidth="1"/>
    <col min="2572" max="2572" width="12.5" style="56" customWidth="1"/>
    <col min="2573" max="2573" width="13.75" style="56" customWidth="1"/>
    <col min="2574" max="2574" width="13.125" style="56" customWidth="1"/>
    <col min="2575" max="2575" width="3.125" style="56" customWidth="1"/>
    <col min="2576" max="2576" width="10.5" style="56" customWidth="1"/>
    <col min="2577" max="2577" width="16.875" style="56" customWidth="1"/>
    <col min="2578" max="2816" width="9" style="56"/>
    <col min="2817" max="2817" width="6.875" style="56" customWidth="1"/>
    <col min="2818" max="2818" width="1" style="56" customWidth="1"/>
    <col min="2819" max="2819" width="3" style="56" customWidth="1"/>
    <col min="2820" max="2821" width="13.125" style="56" customWidth="1"/>
    <col min="2822" max="2822" width="3.75" style="56" customWidth="1"/>
    <col min="2823" max="2823" width="10" style="56" customWidth="1"/>
    <col min="2824" max="2824" width="4.25" style="56" customWidth="1"/>
    <col min="2825" max="2825" width="9" style="56" customWidth="1"/>
    <col min="2826" max="2826" width="6.875" style="56" customWidth="1"/>
    <col min="2827" max="2827" width="5.5" style="56" customWidth="1"/>
    <col min="2828" max="2828" width="12.5" style="56" customWidth="1"/>
    <col min="2829" max="2829" width="13.75" style="56" customWidth="1"/>
    <col min="2830" max="2830" width="13.125" style="56" customWidth="1"/>
    <col min="2831" max="2831" width="3.125" style="56" customWidth="1"/>
    <col min="2832" max="2832" width="10.5" style="56" customWidth="1"/>
    <col min="2833" max="2833" width="16.875" style="56" customWidth="1"/>
    <col min="2834" max="3072" width="9" style="56"/>
    <col min="3073" max="3073" width="6.875" style="56" customWidth="1"/>
    <col min="3074" max="3074" width="1" style="56" customWidth="1"/>
    <col min="3075" max="3075" width="3" style="56" customWidth="1"/>
    <col min="3076" max="3077" width="13.125" style="56" customWidth="1"/>
    <col min="3078" max="3078" width="3.75" style="56" customWidth="1"/>
    <col min="3079" max="3079" width="10" style="56" customWidth="1"/>
    <col min="3080" max="3080" width="4.25" style="56" customWidth="1"/>
    <col min="3081" max="3081" width="9" style="56" customWidth="1"/>
    <col min="3082" max="3082" width="6.875" style="56" customWidth="1"/>
    <col min="3083" max="3083" width="5.5" style="56" customWidth="1"/>
    <col min="3084" max="3084" width="12.5" style="56" customWidth="1"/>
    <col min="3085" max="3085" width="13.75" style="56" customWidth="1"/>
    <col min="3086" max="3086" width="13.125" style="56" customWidth="1"/>
    <col min="3087" max="3087" width="3.125" style="56" customWidth="1"/>
    <col min="3088" max="3088" width="10.5" style="56" customWidth="1"/>
    <col min="3089" max="3089" width="16.875" style="56" customWidth="1"/>
    <col min="3090" max="3328" width="9" style="56"/>
    <col min="3329" max="3329" width="6.875" style="56" customWidth="1"/>
    <col min="3330" max="3330" width="1" style="56" customWidth="1"/>
    <col min="3331" max="3331" width="3" style="56" customWidth="1"/>
    <col min="3332" max="3333" width="13.125" style="56" customWidth="1"/>
    <col min="3334" max="3334" width="3.75" style="56" customWidth="1"/>
    <col min="3335" max="3335" width="10" style="56" customWidth="1"/>
    <col min="3336" max="3336" width="4.25" style="56" customWidth="1"/>
    <col min="3337" max="3337" width="9" style="56" customWidth="1"/>
    <col min="3338" max="3338" width="6.875" style="56" customWidth="1"/>
    <col min="3339" max="3339" width="5.5" style="56" customWidth="1"/>
    <col min="3340" max="3340" width="12.5" style="56" customWidth="1"/>
    <col min="3341" max="3341" width="13.75" style="56" customWidth="1"/>
    <col min="3342" max="3342" width="13.125" style="56" customWidth="1"/>
    <col min="3343" max="3343" width="3.125" style="56" customWidth="1"/>
    <col min="3344" max="3344" width="10.5" style="56" customWidth="1"/>
    <col min="3345" max="3345" width="16.875" style="56" customWidth="1"/>
    <col min="3346" max="3584" width="9" style="56"/>
    <col min="3585" max="3585" width="6.875" style="56" customWidth="1"/>
    <col min="3586" max="3586" width="1" style="56" customWidth="1"/>
    <col min="3587" max="3587" width="3" style="56" customWidth="1"/>
    <col min="3588" max="3589" width="13.125" style="56" customWidth="1"/>
    <col min="3590" max="3590" width="3.75" style="56" customWidth="1"/>
    <col min="3591" max="3591" width="10" style="56" customWidth="1"/>
    <col min="3592" max="3592" width="4.25" style="56" customWidth="1"/>
    <col min="3593" max="3593" width="9" style="56" customWidth="1"/>
    <col min="3594" max="3594" width="6.875" style="56" customWidth="1"/>
    <col min="3595" max="3595" width="5.5" style="56" customWidth="1"/>
    <col min="3596" max="3596" width="12.5" style="56" customWidth="1"/>
    <col min="3597" max="3597" width="13.75" style="56" customWidth="1"/>
    <col min="3598" max="3598" width="13.125" style="56" customWidth="1"/>
    <col min="3599" max="3599" width="3.125" style="56" customWidth="1"/>
    <col min="3600" max="3600" width="10.5" style="56" customWidth="1"/>
    <col min="3601" max="3601" width="16.875" style="56" customWidth="1"/>
    <col min="3602" max="3840" width="9" style="56"/>
    <col min="3841" max="3841" width="6.875" style="56" customWidth="1"/>
    <col min="3842" max="3842" width="1" style="56" customWidth="1"/>
    <col min="3843" max="3843" width="3" style="56" customWidth="1"/>
    <col min="3844" max="3845" width="13.125" style="56" customWidth="1"/>
    <col min="3846" max="3846" width="3.75" style="56" customWidth="1"/>
    <col min="3847" max="3847" width="10" style="56" customWidth="1"/>
    <col min="3848" max="3848" width="4.25" style="56" customWidth="1"/>
    <col min="3849" max="3849" width="9" style="56" customWidth="1"/>
    <col min="3850" max="3850" width="6.875" style="56" customWidth="1"/>
    <col min="3851" max="3851" width="5.5" style="56" customWidth="1"/>
    <col min="3852" max="3852" width="12.5" style="56" customWidth="1"/>
    <col min="3853" max="3853" width="13.75" style="56" customWidth="1"/>
    <col min="3854" max="3854" width="13.125" style="56" customWidth="1"/>
    <col min="3855" max="3855" width="3.125" style="56" customWidth="1"/>
    <col min="3856" max="3856" width="10.5" style="56" customWidth="1"/>
    <col min="3857" max="3857" width="16.875" style="56" customWidth="1"/>
    <col min="3858" max="4096" width="9" style="56"/>
    <col min="4097" max="4097" width="6.875" style="56" customWidth="1"/>
    <col min="4098" max="4098" width="1" style="56" customWidth="1"/>
    <col min="4099" max="4099" width="3" style="56" customWidth="1"/>
    <col min="4100" max="4101" width="13.125" style="56" customWidth="1"/>
    <col min="4102" max="4102" width="3.75" style="56" customWidth="1"/>
    <col min="4103" max="4103" width="10" style="56" customWidth="1"/>
    <col min="4104" max="4104" width="4.25" style="56" customWidth="1"/>
    <col min="4105" max="4105" width="9" style="56" customWidth="1"/>
    <col min="4106" max="4106" width="6.875" style="56" customWidth="1"/>
    <col min="4107" max="4107" width="5.5" style="56" customWidth="1"/>
    <col min="4108" max="4108" width="12.5" style="56" customWidth="1"/>
    <col min="4109" max="4109" width="13.75" style="56" customWidth="1"/>
    <col min="4110" max="4110" width="13.125" style="56" customWidth="1"/>
    <col min="4111" max="4111" width="3.125" style="56" customWidth="1"/>
    <col min="4112" max="4112" width="10.5" style="56" customWidth="1"/>
    <col min="4113" max="4113" width="16.875" style="56" customWidth="1"/>
    <col min="4114" max="4352" width="9" style="56"/>
    <col min="4353" max="4353" width="6.875" style="56" customWidth="1"/>
    <col min="4354" max="4354" width="1" style="56" customWidth="1"/>
    <col min="4355" max="4355" width="3" style="56" customWidth="1"/>
    <col min="4356" max="4357" width="13.125" style="56" customWidth="1"/>
    <col min="4358" max="4358" width="3.75" style="56" customWidth="1"/>
    <col min="4359" max="4359" width="10" style="56" customWidth="1"/>
    <col min="4360" max="4360" width="4.25" style="56" customWidth="1"/>
    <col min="4361" max="4361" width="9" style="56" customWidth="1"/>
    <col min="4362" max="4362" width="6.875" style="56" customWidth="1"/>
    <col min="4363" max="4363" width="5.5" style="56" customWidth="1"/>
    <col min="4364" max="4364" width="12.5" style="56" customWidth="1"/>
    <col min="4365" max="4365" width="13.75" style="56" customWidth="1"/>
    <col min="4366" max="4366" width="13.125" style="56" customWidth="1"/>
    <col min="4367" max="4367" width="3.125" style="56" customWidth="1"/>
    <col min="4368" max="4368" width="10.5" style="56" customWidth="1"/>
    <col min="4369" max="4369" width="16.875" style="56" customWidth="1"/>
    <col min="4370" max="4608" width="9" style="56"/>
    <col min="4609" max="4609" width="6.875" style="56" customWidth="1"/>
    <col min="4610" max="4610" width="1" style="56" customWidth="1"/>
    <col min="4611" max="4611" width="3" style="56" customWidth="1"/>
    <col min="4612" max="4613" width="13.125" style="56" customWidth="1"/>
    <col min="4614" max="4614" width="3.75" style="56" customWidth="1"/>
    <col min="4615" max="4615" width="10" style="56" customWidth="1"/>
    <col min="4616" max="4616" width="4.25" style="56" customWidth="1"/>
    <col min="4617" max="4617" width="9" style="56" customWidth="1"/>
    <col min="4618" max="4618" width="6.875" style="56" customWidth="1"/>
    <col min="4619" max="4619" width="5.5" style="56" customWidth="1"/>
    <col min="4620" max="4620" width="12.5" style="56" customWidth="1"/>
    <col min="4621" max="4621" width="13.75" style="56" customWidth="1"/>
    <col min="4622" max="4622" width="13.125" style="56" customWidth="1"/>
    <col min="4623" max="4623" width="3.125" style="56" customWidth="1"/>
    <col min="4624" max="4624" width="10.5" style="56" customWidth="1"/>
    <col min="4625" max="4625" width="16.875" style="56" customWidth="1"/>
    <col min="4626" max="4864" width="9" style="56"/>
    <col min="4865" max="4865" width="6.875" style="56" customWidth="1"/>
    <col min="4866" max="4866" width="1" style="56" customWidth="1"/>
    <col min="4867" max="4867" width="3" style="56" customWidth="1"/>
    <col min="4868" max="4869" width="13.125" style="56" customWidth="1"/>
    <col min="4870" max="4870" width="3.75" style="56" customWidth="1"/>
    <col min="4871" max="4871" width="10" style="56" customWidth="1"/>
    <col min="4872" max="4872" width="4.25" style="56" customWidth="1"/>
    <col min="4873" max="4873" width="9" style="56" customWidth="1"/>
    <col min="4874" max="4874" width="6.875" style="56" customWidth="1"/>
    <col min="4875" max="4875" width="5.5" style="56" customWidth="1"/>
    <col min="4876" max="4876" width="12.5" style="56" customWidth="1"/>
    <col min="4877" max="4877" width="13.75" style="56" customWidth="1"/>
    <col min="4878" max="4878" width="13.125" style="56" customWidth="1"/>
    <col min="4879" max="4879" width="3.125" style="56" customWidth="1"/>
    <col min="4880" max="4880" width="10.5" style="56" customWidth="1"/>
    <col min="4881" max="4881" width="16.875" style="56" customWidth="1"/>
    <col min="4882" max="5120" width="9" style="56"/>
    <col min="5121" max="5121" width="6.875" style="56" customWidth="1"/>
    <col min="5122" max="5122" width="1" style="56" customWidth="1"/>
    <col min="5123" max="5123" width="3" style="56" customWidth="1"/>
    <col min="5124" max="5125" width="13.125" style="56" customWidth="1"/>
    <col min="5126" max="5126" width="3.75" style="56" customWidth="1"/>
    <col min="5127" max="5127" width="10" style="56" customWidth="1"/>
    <col min="5128" max="5128" width="4.25" style="56" customWidth="1"/>
    <col min="5129" max="5129" width="9" style="56" customWidth="1"/>
    <col min="5130" max="5130" width="6.875" style="56" customWidth="1"/>
    <col min="5131" max="5131" width="5.5" style="56" customWidth="1"/>
    <col min="5132" max="5132" width="12.5" style="56" customWidth="1"/>
    <col min="5133" max="5133" width="13.75" style="56" customWidth="1"/>
    <col min="5134" max="5134" width="13.125" style="56" customWidth="1"/>
    <col min="5135" max="5135" width="3.125" style="56" customWidth="1"/>
    <col min="5136" max="5136" width="10.5" style="56" customWidth="1"/>
    <col min="5137" max="5137" width="16.875" style="56" customWidth="1"/>
    <col min="5138" max="5376" width="9" style="56"/>
    <col min="5377" max="5377" width="6.875" style="56" customWidth="1"/>
    <col min="5378" max="5378" width="1" style="56" customWidth="1"/>
    <col min="5379" max="5379" width="3" style="56" customWidth="1"/>
    <col min="5380" max="5381" width="13.125" style="56" customWidth="1"/>
    <col min="5382" max="5382" width="3.75" style="56" customWidth="1"/>
    <col min="5383" max="5383" width="10" style="56" customWidth="1"/>
    <col min="5384" max="5384" width="4.25" style="56" customWidth="1"/>
    <col min="5385" max="5385" width="9" style="56" customWidth="1"/>
    <col min="5386" max="5386" width="6.875" style="56" customWidth="1"/>
    <col min="5387" max="5387" width="5.5" style="56" customWidth="1"/>
    <col min="5388" max="5388" width="12.5" style="56" customWidth="1"/>
    <col min="5389" max="5389" width="13.75" style="56" customWidth="1"/>
    <col min="5390" max="5390" width="13.125" style="56" customWidth="1"/>
    <col min="5391" max="5391" width="3.125" style="56" customWidth="1"/>
    <col min="5392" max="5392" width="10.5" style="56" customWidth="1"/>
    <col min="5393" max="5393" width="16.875" style="56" customWidth="1"/>
    <col min="5394" max="5632" width="9" style="56"/>
    <col min="5633" max="5633" width="6.875" style="56" customWidth="1"/>
    <col min="5634" max="5634" width="1" style="56" customWidth="1"/>
    <col min="5635" max="5635" width="3" style="56" customWidth="1"/>
    <col min="5636" max="5637" width="13.125" style="56" customWidth="1"/>
    <col min="5638" max="5638" width="3.75" style="56" customWidth="1"/>
    <col min="5639" max="5639" width="10" style="56" customWidth="1"/>
    <col min="5640" max="5640" width="4.25" style="56" customWidth="1"/>
    <col min="5641" max="5641" width="9" style="56" customWidth="1"/>
    <col min="5642" max="5642" width="6.875" style="56" customWidth="1"/>
    <col min="5643" max="5643" width="5.5" style="56" customWidth="1"/>
    <col min="5644" max="5644" width="12.5" style="56" customWidth="1"/>
    <col min="5645" max="5645" width="13.75" style="56" customWidth="1"/>
    <col min="5646" max="5646" width="13.125" style="56" customWidth="1"/>
    <col min="5647" max="5647" width="3.125" style="56" customWidth="1"/>
    <col min="5648" max="5648" width="10.5" style="56" customWidth="1"/>
    <col min="5649" max="5649" width="16.875" style="56" customWidth="1"/>
    <col min="5650" max="5888" width="9" style="56"/>
    <col min="5889" max="5889" width="6.875" style="56" customWidth="1"/>
    <col min="5890" max="5890" width="1" style="56" customWidth="1"/>
    <col min="5891" max="5891" width="3" style="56" customWidth="1"/>
    <col min="5892" max="5893" width="13.125" style="56" customWidth="1"/>
    <col min="5894" max="5894" width="3.75" style="56" customWidth="1"/>
    <col min="5895" max="5895" width="10" style="56" customWidth="1"/>
    <col min="5896" max="5896" width="4.25" style="56" customWidth="1"/>
    <col min="5897" max="5897" width="9" style="56" customWidth="1"/>
    <col min="5898" max="5898" width="6.875" style="56" customWidth="1"/>
    <col min="5899" max="5899" width="5.5" style="56" customWidth="1"/>
    <col min="5900" max="5900" width="12.5" style="56" customWidth="1"/>
    <col min="5901" max="5901" width="13.75" style="56" customWidth="1"/>
    <col min="5902" max="5902" width="13.125" style="56" customWidth="1"/>
    <col min="5903" max="5903" width="3.125" style="56" customWidth="1"/>
    <col min="5904" max="5904" width="10.5" style="56" customWidth="1"/>
    <col min="5905" max="5905" width="16.875" style="56" customWidth="1"/>
    <col min="5906" max="6144" width="9" style="56"/>
    <col min="6145" max="6145" width="6.875" style="56" customWidth="1"/>
    <col min="6146" max="6146" width="1" style="56" customWidth="1"/>
    <col min="6147" max="6147" width="3" style="56" customWidth="1"/>
    <col min="6148" max="6149" width="13.125" style="56" customWidth="1"/>
    <col min="6150" max="6150" width="3.75" style="56" customWidth="1"/>
    <col min="6151" max="6151" width="10" style="56" customWidth="1"/>
    <col min="6152" max="6152" width="4.25" style="56" customWidth="1"/>
    <col min="6153" max="6153" width="9" style="56" customWidth="1"/>
    <col min="6154" max="6154" width="6.875" style="56" customWidth="1"/>
    <col min="6155" max="6155" width="5.5" style="56" customWidth="1"/>
    <col min="6156" max="6156" width="12.5" style="56" customWidth="1"/>
    <col min="6157" max="6157" width="13.75" style="56" customWidth="1"/>
    <col min="6158" max="6158" width="13.125" style="56" customWidth="1"/>
    <col min="6159" max="6159" width="3.125" style="56" customWidth="1"/>
    <col min="6160" max="6160" width="10.5" style="56" customWidth="1"/>
    <col min="6161" max="6161" width="16.875" style="56" customWidth="1"/>
    <col min="6162" max="6400" width="9" style="56"/>
    <col min="6401" max="6401" width="6.875" style="56" customWidth="1"/>
    <col min="6402" max="6402" width="1" style="56" customWidth="1"/>
    <col min="6403" max="6403" width="3" style="56" customWidth="1"/>
    <col min="6404" max="6405" width="13.125" style="56" customWidth="1"/>
    <col min="6406" max="6406" width="3.75" style="56" customWidth="1"/>
    <col min="6407" max="6407" width="10" style="56" customWidth="1"/>
    <col min="6408" max="6408" width="4.25" style="56" customWidth="1"/>
    <col min="6409" max="6409" width="9" style="56" customWidth="1"/>
    <col min="6410" max="6410" width="6.875" style="56" customWidth="1"/>
    <col min="6411" max="6411" width="5.5" style="56" customWidth="1"/>
    <col min="6412" max="6412" width="12.5" style="56" customWidth="1"/>
    <col min="6413" max="6413" width="13.75" style="56" customWidth="1"/>
    <col min="6414" max="6414" width="13.125" style="56" customWidth="1"/>
    <col min="6415" max="6415" width="3.125" style="56" customWidth="1"/>
    <col min="6416" max="6416" width="10.5" style="56" customWidth="1"/>
    <col min="6417" max="6417" width="16.875" style="56" customWidth="1"/>
    <col min="6418" max="6656" width="9" style="56"/>
    <col min="6657" max="6657" width="6.875" style="56" customWidth="1"/>
    <col min="6658" max="6658" width="1" style="56" customWidth="1"/>
    <col min="6659" max="6659" width="3" style="56" customWidth="1"/>
    <col min="6660" max="6661" width="13.125" style="56" customWidth="1"/>
    <col min="6662" max="6662" width="3.75" style="56" customWidth="1"/>
    <col min="6663" max="6663" width="10" style="56" customWidth="1"/>
    <col min="6664" max="6664" width="4.25" style="56" customWidth="1"/>
    <col min="6665" max="6665" width="9" style="56" customWidth="1"/>
    <col min="6666" max="6666" width="6.875" style="56" customWidth="1"/>
    <col min="6667" max="6667" width="5.5" style="56" customWidth="1"/>
    <col min="6668" max="6668" width="12.5" style="56" customWidth="1"/>
    <col min="6669" max="6669" width="13.75" style="56" customWidth="1"/>
    <col min="6670" max="6670" width="13.125" style="56" customWidth="1"/>
    <col min="6671" max="6671" width="3.125" style="56" customWidth="1"/>
    <col min="6672" max="6672" width="10.5" style="56" customWidth="1"/>
    <col min="6673" max="6673" width="16.875" style="56" customWidth="1"/>
    <col min="6674" max="6912" width="9" style="56"/>
    <col min="6913" max="6913" width="6.875" style="56" customWidth="1"/>
    <col min="6914" max="6914" width="1" style="56" customWidth="1"/>
    <col min="6915" max="6915" width="3" style="56" customWidth="1"/>
    <col min="6916" max="6917" width="13.125" style="56" customWidth="1"/>
    <col min="6918" max="6918" width="3.75" style="56" customWidth="1"/>
    <col min="6919" max="6919" width="10" style="56" customWidth="1"/>
    <col min="6920" max="6920" width="4.25" style="56" customWidth="1"/>
    <col min="6921" max="6921" width="9" style="56" customWidth="1"/>
    <col min="6922" max="6922" width="6.875" style="56" customWidth="1"/>
    <col min="6923" max="6923" width="5.5" style="56" customWidth="1"/>
    <col min="6924" max="6924" width="12.5" style="56" customWidth="1"/>
    <col min="6925" max="6925" width="13.75" style="56" customWidth="1"/>
    <col min="6926" max="6926" width="13.125" style="56" customWidth="1"/>
    <col min="6927" max="6927" width="3.125" style="56" customWidth="1"/>
    <col min="6928" max="6928" width="10.5" style="56" customWidth="1"/>
    <col min="6929" max="6929" width="16.875" style="56" customWidth="1"/>
    <col min="6930" max="7168" width="9" style="56"/>
    <col min="7169" max="7169" width="6.875" style="56" customWidth="1"/>
    <col min="7170" max="7170" width="1" style="56" customWidth="1"/>
    <col min="7171" max="7171" width="3" style="56" customWidth="1"/>
    <col min="7172" max="7173" width="13.125" style="56" customWidth="1"/>
    <col min="7174" max="7174" width="3.75" style="56" customWidth="1"/>
    <col min="7175" max="7175" width="10" style="56" customWidth="1"/>
    <col min="7176" max="7176" width="4.25" style="56" customWidth="1"/>
    <col min="7177" max="7177" width="9" style="56" customWidth="1"/>
    <col min="7178" max="7178" width="6.875" style="56" customWidth="1"/>
    <col min="7179" max="7179" width="5.5" style="56" customWidth="1"/>
    <col min="7180" max="7180" width="12.5" style="56" customWidth="1"/>
    <col min="7181" max="7181" width="13.75" style="56" customWidth="1"/>
    <col min="7182" max="7182" width="13.125" style="56" customWidth="1"/>
    <col min="7183" max="7183" width="3.125" style="56" customWidth="1"/>
    <col min="7184" max="7184" width="10.5" style="56" customWidth="1"/>
    <col min="7185" max="7185" width="16.875" style="56" customWidth="1"/>
    <col min="7186" max="7424" width="9" style="56"/>
    <col min="7425" max="7425" width="6.875" style="56" customWidth="1"/>
    <col min="7426" max="7426" width="1" style="56" customWidth="1"/>
    <col min="7427" max="7427" width="3" style="56" customWidth="1"/>
    <col min="7428" max="7429" width="13.125" style="56" customWidth="1"/>
    <col min="7430" max="7430" width="3.75" style="56" customWidth="1"/>
    <col min="7431" max="7431" width="10" style="56" customWidth="1"/>
    <col min="7432" max="7432" width="4.25" style="56" customWidth="1"/>
    <col min="7433" max="7433" width="9" style="56" customWidth="1"/>
    <col min="7434" max="7434" width="6.875" style="56" customWidth="1"/>
    <col min="7435" max="7435" width="5.5" style="56" customWidth="1"/>
    <col min="7436" max="7436" width="12.5" style="56" customWidth="1"/>
    <col min="7437" max="7437" width="13.75" style="56" customWidth="1"/>
    <col min="7438" max="7438" width="13.125" style="56" customWidth="1"/>
    <col min="7439" max="7439" width="3.125" style="56" customWidth="1"/>
    <col min="7440" max="7440" width="10.5" style="56" customWidth="1"/>
    <col min="7441" max="7441" width="16.875" style="56" customWidth="1"/>
    <col min="7442" max="7680" width="9" style="56"/>
    <col min="7681" max="7681" width="6.875" style="56" customWidth="1"/>
    <col min="7682" max="7682" width="1" style="56" customWidth="1"/>
    <col min="7683" max="7683" width="3" style="56" customWidth="1"/>
    <col min="7684" max="7685" width="13.125" style="56" customWidth="1"/>
    <col min="7686" max="7686" width="3.75" style="56" customWidth="1"/>
    <col min="7687" max="7687" width="10" style="56" customWidth="1"/>
    <col min="7688" max="7688" width="4.25" style="56" customWidth="1"/>
    <col min="7689" max="7689" width="9" style="56" customWidth="1"/>
    <col min="7690" max="7690" width="6.875" style="56" customWidth="1"/>
    <col min="7691" max="7691" width="5.5" style="56" customWidth="1"/>
    <col min="7692" max="7692" width="12.5" style="56" customWidth="1"/>
    <col min="7693" max="7693" width="13.75" style="56" customWidth="1"/>
    <col min="7694" max="7694" width="13.125" style="56" customWidth="1"/>
    <col min="7695" max="7695" width="3.125" style="56" customWidth="1"/>
    <col min="7696" max="7696" width="10.5" style="56" customWidth="1"/>
    <col min="7697" max="7697" width="16.875" style="56" customWidth="1"/>
    <col min="7698" max="7936" width="9" style="56"/>
    <col min="7937" max="7937" width="6.875" style="56" customWidth="1"/>
    <col min="7938" max="7938" width="1" style="56" customWidth="1"/>
    <col min="7939" max="7939" width="3" style="56" customWidth="1"/>
    <col min="7940" max="7941" width="13.125" style="56" customWidth="1"/>
    <col min="7942" max="7942" width="3.75" style="56" customWidth="1"/>
    <col min="7943" max="7943" width="10" style="56" customWidth="1"/>
    <col min="7944" max="7944" width="4.25" style="56" customWidth="1"/>
    <col min="7945" max="7945" width="9" style="56" customWidth="1"/>
    <col min="7946" max="7946" width="6.875" style="56" customWidth="1"/>
    <col min="7947" max="7947" width="5.5" style="56" customWidth="1"/>
    <col min="7948" max="7948" width="12.5" style="56" customWidth="1"/>
    <col min="7949" max="7949" width="13.75" style="56" customWidth="1"/>
    <col min="7950" max="7950" width="13.125" style="56" customWidth="1"/>
    <col min="7951" max="7951" width="3.125" style="56" customWidth="1"/>
    <col min="7952" max="7952" width="10.5" style="56" customWidth="1"/>
    <col min="7953" max="7953" width="16.875" style="56" customWidth="1"/>
    <col min="7954" max="8192" width="9" style="56"/>
    <col min="8193" max="8193" width="6.875" style="56" customWidth="1"/>
    <col min="8194" max="8194" width="1" style="56" customWidth="1"/>
    <col min="8195" max="8195" width="3" style="56" customWidth="1"/>
    <col min="8196" max="8197" width="13.125" style="56" customWidth="1"/>
    <col min="8198" max="8198" width="3.75" style="56" customWidth="1"/>
    <col min="8199" max="8199" width="10" style="56" customWidth="1"/>
    <col min="8200" max="8200" width="4.25" style="56" customWidth="1"/>
    <col min="8201" max="8201" width="9" style="56" customWidth="1"/>
    <col min="8202" max="8202" width="6.875" style="56" customWidth="1"/>
    <col min="8203" max="8203" width="5.5" style="56" customWidth="1"/>
    <col min="8204" max="8204" width="12.5" style="56" customWidth="1"/>
    <col min="8205" max="8205" width="13.75" style="56" customWidth="1"/>
    <col min="8206" max="8206" width="13.125" style="56" customWidth="1"/>
    <col min="8207" max="8207" width="3.125" style="56" customWidth="1"/>
    <col min="8208" max="8208" width="10.5" style="56" customWidth="1"/>
    <col min="8209" max="8209" width="16.875" style="56" customWidth="1"/>
    <col min="8210" max="8448" width="9" style="56"/>
    <col min="8449" max="8449" width="6.875" style="56" customWidth="1"/>
    <col min="8450" max="8450" width="1" style="56" customWidth="1"/>
    <col min="8451" max="8451" width="3" style="56" customWidth="1"/>
    <col min="8452" max="8453" width="13.125" style="56" customWidth="1"/>
    <col min="8454" max="8454" width="3.75" style="56" customWidth="1"/>
    <col min="8455" max="8455" width="10" style="56" customWidth="1"/>
    <col min="8456" max="8456" width="4.25" style="56" customWidth="1"/>
    <col min="8457" max="8457" width="9" style="56" customWidth="1"/>
    <col min="8458" max="8458" width="6.875" style="56" customWidth="1"/>
    <col min="8459" max="8459" width="5.5" style="56" customWidth="1"/>
    <col min="8460" max="8460" width="12.5" style="56" customWidth="1"/>
    <col min="8461" max="8461" width="13.75" style="56" customWidth="1"/>
    <col min="8462" max="8462" width="13.125" style="56" customWidth="1"/>
    <col min="8463" max="8463" width="3.125" style="56" customWidth="1"/>
    <col min="8464" max="8464" width="10.5" style="56" customWidth="1"/>
    <col min="8465" max="8465" width="16.875" style="56" customWidth="1"/>
    <col min="8466" max="8704" width="9" style="56"/>
    <col min="8705" max="8705" width="6.875" style="56" customWidth="1"/>
    <col min="8706" max="8706" width="1" style="56" customWidth="1"/>
    <col min="8707" max="8707" width="3" style="56" customWidth="1"/>
    <col min="8708" max="8709" width="13.125" style="56" customWidth="1"/>
    <col min="8710" max="8710" width="3.75" style="56" customWidth="1"/>
    <col min="8711" max="8711" width="10" style="56" customWidth="1"/>
    <col min="8712" max="8712" width="4.25" style="56" customWidth="1"/>
    <col min="8713" max="8713" width="9" style="56" customWidth="1"/>
    <col min="8714" max="8714" width="6.875" style="56" customWidth="1"/>
    <col min="8715" max="8715" width="5.5" style="56" customWidth="1"/>
    <col min="8716" max="8716" width="12.5" style="56" customWidth="1"/>
    <col min="8717" max="8717" width="13.75" style="56" customWidth="1"/>
    <col min="8718" max="8718" width="13.125" style="56" customWidth="1"/>
    <col min="8719" max="8719" width="3.125" style="56" customWidth="1"/>
    <col min="8720" max="8720" width="10.5" style="56" customWidth="1"/>
    <col min="8721" max="8721" width="16.875" style="56" customWidth="1"/>
    <col min="8722" max="8960" width="9" style="56"/>
    <col min="8961" max="8961" width="6.875" style="56" customWidth="1"/>
    <col min="8962" max="8962" width="1" style="56" customWidth="1"/>
    <col min="8963" max="8963" width="3" style="56" customWidth="1"/>
    <col min="8964" max="8965" width="13.125" style="56" customWidth="1"/>
    <col min="8966" max="8966" width="3.75" style="56" customWidth="1"/>
    <col min="8967" max="8967" width="10" style="56" customWidth="1"/>
    <col min="8968" max="8968" width="4.25" style="56" customWidth="1"/>
    <col min="8969" max="8969" width="9" style="56" customWidth="1"/>
    <col min="8970" max="8970" width="6.875" style="56" customWidth="1"/>
    <col min="8971" max="8971" width="5.5" style="56" customWidth="1"/>
    <col min="8972" max="8972" width="12.5" style="56" customWidth="1"/>
    <col min="8973" max="8973" width="13.75" style="56" customWidth="1"/>
    <col min="8974" max="8974" width="13.125" style="56" customWidth="1"/>
    <col min="8975" max="8975" width="3.125" style="56" customWidth="1"/>
    <col min="8976" max="8976" width="10.5" style="56" customWidth="1"/>
    <col min="8977" max="8977" width="16.875" style="56" customWidth="1"/>
    <col min="8978" max="9216" width="9" style="56"/>
    <col min="9217" max="9217" width="6.875" style="56" customWidth="1"/>
    <col min="9218" max="9218" width="1" style="56" customWidth="1"/>
    <col min="9219" max="9219" width="3" style="56" customWidth="1"/>
    <col min="9220" max="9221" width="13.125" style="56" customWidth="1"/>
    <col min="9222" max="9222" width="3.75" style="56" customWidth="1"/>
    <col min="9223" max="9223" width="10" style="56" customWidth="1"/>
    <col min="9224" max="9224" width="4.25" style="56" customWidth="1"/>
    <col min="9225" max="9225" width="9" style="56" customWidth="1"/>
    <col min="9226" max="9226" width="6.875" style="56" customWidth="1"/>
    <col min="9227" max="9227" width="5.5" style="56" customWidth="1"/>
    <col min="9228" max="9228" width="12.5" style="56" customWidth="1"/>
    <col min="9229" max="9229" width="13.75" style="56" customWidth="1"/>
    <col min="9230" max="9230" width="13.125" style="56" customWidth="1"/>
    <col min="9231" max="9231" width="3.125" style="56" customWidth="1"/>
    <col min="9232" max="9232" width="10.5" style="56" customWidth="1"/>
    <col min="9233" max="9233" width="16.875" style="56" customWidth="1"/>
    <col min="9234" max="9472" width="9" style="56"/>
    <col min="9473" max="9473" width="6.875" style="56" customWidth="1"/>
    <col min="9474" max="9474" width="1" style="56" customWidth="1"/>
    <col min="9475" max="9475" width="3" style="56" customWidth="1"/>
    <col min="9476" max="9477" width="13.125" style="56" customWidth="1"/>
    <col min="9478" max="9478" width="3.75" style="56" customWidth="1"/>
    <col min="9479" max="9479" width="10" style="56" customWidth="1"/>
    <col min="9480" max="9480" width="4.25" style="56" customWidth="1"/>
    <col min="9481" max="9481" width="9" style="56" customWidth="1"/>
    <col min="9482" max="9482" width="6.875" style="56" customWidth="1"/>
    <col min="9483" max="9483" width="5.5" style="56" customWidth="1"/>
    <col min="9484" max="9484" width="12.5" style="56" customWidth="1"/>
    <col min="9485" max="9485" width="13.75" style="56" customWidth="1"/>
    <col min="9486" max="9486" width="13.125" style="56" customWidth="1"/>
    <col min="9487" max="9487" width="3.125" style="56" customWidth="1"/>
    <col min="9488" max="9488" width="10.5" style="56" customWidth="1"/>
    <col min="9489" max="9489" width="16.875" style="56" customWidth="1"/>
    <col min="9490" max="9728" width="9" style="56"/>
    <col min="9729" max="9729" width="6.875" style="56" customWidth="1"/>
    <col min="9730" max="9730" width="1" style="56" customWidth="1"/>
    <col min="9731" max="9731" width="3" style="56" customWidth="1"/>
    <col min="9732" max="9733" width="13.125" style="56" customWidth="1"/>
    <col min="9734" max="9734" width="3.75" style="56" customWidth="1"/>
    <col min="9735" max="9735" width="10" style="56" customWidth="1"/>
    <col min="9736" max="9736" width="4.25" style="56" customWidth="1"/>
    <col min="9737" max="9737" width="9" style="56" customWidth="1"/>
    <col min="9738" max="9738" width="6.875" style="56" customWidth="1"/>
    <col min="9739" max="9739" width="5.5" style="56" customWidth="1"/>
    <col min="9740" max="9740" width="12.5" style="56" customWidth="1"/>
    <col min="9741" max="9741" width="13.75" style="56" customWidth="1"/>
    <col min="9742" max="9742" width="13.125" style="56" customWidth="1"/>
    <col min="9743" max="9743" width="3.125" style="56" customWidth="1"/>
    <col min="9744" max="9744" width="10.5" style="56" customWidth="1"/>
    <col min="9745" max="9745" width="16.875" style="56" customWidth="1"/>
    <col min="9746" max="9984" width="9" style="56"/>
    <col min="9985" max="9985" width="6.875" style="56" customWidth="1"/>
    <col min="9986" max="9986" width="1" style="56" customWidth="1"/>
    <col min="9987" max="9987" width="3" style="56" customWidth="1"/>
    <col min="9988" max="9989" width="13.125" style="56" customWidth="1"/>
    <col min="9990" max="9990" width="3.75" style="56" customWidth="1"/>
    <col min="9991" max="9991" width="10" style="56" customWidth="1"/>
    <col min="9992" max="9992" width="4.25" style="56" customWidth="1"/>
    <col min="9993" max="9993" width="9" style="56" customWidth="1"/>
    <col min="9994" max="9994" width="6.875" style="56" customWidth="1"/>
    <col min="9995" max="9995" width="5.5" style="56" customWidth="1"/>
    <col min="9996" max="9996" width="12.5" style="56" customWidth="1"/>
    <col min="9997" max="9997" width="13.75" style="56" customWidth="1"/>
    <col min="9998" max="9998" width="13.125" style="56" customWidth="1"/>
    <col min="9999" max="9999" width="3.125" style="56" customWidth="1"/>
    <col min="10000" max="10000" width="10.5" style="56" customWidth="1"/>
    <col min="10001" max="10001" width="16.875" style="56" customWidth="1"/>
    <col min="10002" max="10240" width="9" style="56"/>
    <col min="10241" max="10241" width="6.875" style="56" customWidth="1"/>
    <col min="10242" max="10242" width="1" style="56" customWidth="1"/>
    <col min="10243" max="10243" width="3" style="56" customWidth="1"/>
    <col min="10244" max="10245" width="13.125" style="56" customWidth="1"/>
    <col min="10246" max="10246" width="3.75" style="56" customWidth="1"/>
    <col min="10247" max="10247" width="10" style="56" customWidth="1"/>
    <col min="10248" max="10248" width="4.25" style="56" customWidth="1"/>
    <col min="10249" max="10249" width="9" style="56" customWidth="1"/>
    <col min="10250" max="10250" width="6.875" style="56" customWidth="1"/>
    <col min="10251" max="10251" width="5.5" style="56" customWidth="1"/>
    <col min="10252" max="10252" width="12.5" style="56" customWidth="1"/>
    <col min="10253" max="10253" width="13.75" style="56" customWidth="1"/>
    <col min="10254" max="10254" width="13.125" style="56" customWidth="1"/>
    <col min="10255" max="10255" width="3.125" style="56" customWidth="1"/>
    <col min="10256" max="10256" width="10.5" style="56" customWidth="1"/>
    <col min="10257" max="10257" width="16.875" style="56" customWidth="1"/>
    <col min="10258" max="10496" width="9" style="56"/>
    <col min="10497" max="10497" width="6.875" style="56" customWidth="1"/>
    <col min="10498" max="10498" width="1" style="56" customWidth="1"/>
    <col min="10499" max="10499" width="3" style="56" customWidth="1"/>
    <col min="10500" max="10501" width="13.125" style="56" customWidth="1"/>
    <col min="10502" max="10502" width="3.75" style="56" customWidth="1"/>
    <col min="10503" max="10503" width="10" style="56" customWidth="1"/>
    <col min="10504" max="10504" width="4.25" style="56" customWidth="1"/>
    <col min="10505" max="10505" width="9" style="56" customWidth="1"/>
    <col min="10506" max="10506" width="6.875" style="56" customWidth="1"/>
    <col min="10507" max="10507" width="5.5" style="56" customWidth="1"/>
    <col min="10508" max="10508" width="12.5" style="56" customWidth="1"/>
    <col min="10509" max="10509" width="13.75" style="56" customWidth="1"/>
    <col min="10510" max="10510" width="13.125" style="56" customWidth="1"/>
    <col min="10511" max="10511" width="3.125" style="56" customWidth="1"/>
    <col min="10512" max="10512" width="10.5" style="56" customWidth="1"/>
    <col min="10513" max="10513" width="16.875" style="56" customWidth="1"/>
    <col min="10514" max="10752" width="9" style="56"/>
    <col min="10753" max="10753" width="6.875" style="56" customWidth="1"/>
    <col min="10754" max="10754" width="1" style="56" customWidth="1"/>
    <col min="10755" max="10755" width="3" style="56" customWidth="1"/>
    <col min="10756" max="10757" width="13.125" style="56" customWidth="1"/>
    <col min="10758" max="10758" width="3.75" style="56" customWidth="1"/>
    <col min="10759" max="10759" width="10" style="56" customWidth="1"/>
    <col min="10760" max="10760" width="4.25" style="56" customWidth="1"/>
    <col min="10761" max="10761" width="9" style="56" customWidth="1"/>
    <col min="10762" max="10762" width="6.875" style="56" customWidth="1"/>
    <col min="10763" max="10763" width="5.5" style="56" customWidth="1"/>
    <col min="10764" max="10764" width="12.5" style="56" customWidth="1"/>
    <col min="10765" max="10765" width="13.75" style="56" customWidth="1"/>
    <col min="10766" max="10766" width="13.125" style="56" customWidth="1"/>
    <col min="10767" max="10767" width="3.125" style="56" customWidth="1"/>
    <col min="10768" max="10768" width="10.5" style="56" customWidth="1"/>
    <col min="10769" max="10769" width="16.875" style="56" customWidth="1"/>
    <col min="10770" max="11008" width="9" style="56"/>
    <col min="11009" max="11009" width="6.875" style="56" customWidth="1"/>
    <col min="11010" max="11010" width="1" style="56" customWidth="1"/>
    <col min="11011" max="11011" width="3" style="56" customWidth="1"/>
    <col min="11012" max="11013" width="13.125" style="56" customWidth="1"/>
    <col min="11014" max="11014" width="3.75" style="56" customWidth="1"/>
    <col min="11015" max="11015" width="10" style="56" customWidth="1"/>
    <col min="11016" max="11016" width="4.25" style="56" customWidth="1"/>
    <col min="11017" max="11017" width="9" style="56" customWidth="1"/>
    <col min="11018" max="11018" width="6.875" style="56" customWidth="1"/>
    <col min="11019" max="11019" width="5.5" style="56" customWidth="1"/>
    <col min="11020" max="11020" width="12.5" style="56" customWidth="1"/>
    <col min="11021" max="11021" width="13.75" style="56" customWidth="1"/>
    <col min="11022" max="11022" width="13.125" style="56" customWidth="1"/>
    <col min="11023" max="11023" width="3.125" style="56" customWidth="1"/>
    <col min="11024" max="11024" width="10.5" style="56" customWidth="1"/>
    <col min="11025" max="11025" width="16.875" style="56" customWidth="1"/>
    <col min="11026" max="11264" width="9" style="56"/>
    <col min="11265" max="11265" width="6.875" style="56" customWidth="1"/>
    <col min="11266" max="11266" width="1" style="56" customWidth="1"/>
    <col min="11267" max="11267" width="3" style="56" customWidth="1"/>
    <col min="11268" max="11269" width="13.125" style="56" customWidth="1"/>
    <col min="11270" max="11270" width="3.75" style="56" customWidth="1"/>
    <col min="11271" max="11271" width="10" style="56" customWidth="1"/>
    <col min="11272" max="11272" width="4.25" style="56" customWidth="1"/>
    <col min="11273" max="11273" width="9" style="56" customWidth="1"/>
    <col min="11274" max="11274" width="6.875" style="56" customWidth="1"/>
    <col min="11275" max="11275" width="5.5" style="56" customWidth="1"/>
    <col min="11276" max="11276" width="12.5" style="56" customWidth="1"/>
    <col min="11277" max="11277" width="13.75" style="56" customWidth="1"/>
    <col min="11278" max="11278" width="13.125" style="56" customWidth="1"/>
    <col min="11279" max="11279" width="3.125" style="56" customWidth="1"/>
    <col min="11280" max="11280" width="10.5" style="56" customWidth="1"/>
    <col min="11281" max="11281" width="16.875" style="56" customWidth="1"/>
    <col min="11282" max="11520" width="9" style="56"/>
    <col min="11521" max="11521" width="6.875" style="56" customWidth="1"/>
    <col min="11522" max="11522" width="1" style="56" customWidth="1"/>
    <col min="11523" max="11523" width="3" style="56" customWidth="1"/>
    <col min="11524" max="11525" width="13.125" style="56" customWidth="1"/>
    <col min="11526" max="11526" width="3.75" style="56" customWidth="1"/>
    <col min="11527" max="11527" width="10" style="56" customWidth="1"/>
    <col min="11528" max="11528" width="4.25" style="56" customWidth="1"/>
    <col min="11529" max="11529" width="9" style="56" customWidth="1"/>
    <col min="11530" max="11530" width="6.875" style="56" customWidth="1"/>
    <col min="11531" max="11531" width="5.5" style="56" customWidth="1"/>
    <col min="11532" max="11532" width="12.5" style="56" customWidth="1"/>
    <col min="11533" max="11533" width="13.75" style="56" customWidth="1"/>
    <col min="11534" max="11534" width="13.125" style="56" customWidth="1"/>
    <col min="11535" max="11535" width="3.125" style="56" customWidth="1"/>
    <col min="11536" max="11536" width="10.5" style="56" customWidth="1"/>
    <col min="11537" max="11537" width="16.875" style="56" customWidth="1"/>
    <col min="11538" max="11776" width="9" style="56"/>
    <col min="11777" max="11777" width="6.875" style="56" customWidth="1"/>
    <col min="11778" max="11778" width="1" style="56" customWidth="1"/>
    <col min="11779" max="11779" width="3" style="56" customWidth="1"/>
    <col min="11780" max="11781" width="13.125" style="56" customWidth="1"/>
    <col min="11782" max="11782" width="3.75" style="56" customWidth="1"/>
    <col min="11783" max="11783" width="10" style="56" customWidth="1"/>
    <col min="11784" max="11784" width="4.25" style="56" customWidth="1"/>
    <col min="11785" max="11785" width="9" style="56" customWidth="1"/>
    <col min="11786" max="11786" width="6.875" style="56" customWidth="1"/>
    <col min="11787" max="11787" width="5.5" style="56" customWidth="1"/>
    <col min="11788" max="11788" width="12.5" style="56" customWidth="1"/>
    <col min="11789" max="11789" width="13.75" style="56" customWidth="1"/>
    <col min="11790" max="11790" width="13.125" style="56" customWidth="1"/>
    <col min="11791" max="11791" width="3.125" style="56" customWidth="1"/>
    <col min="11792" max="11792" width="10.5" style="56" customWidth="1"/>
    <col min="11793" max="11793" width="16.875" style="56" customWidth="1"/>
    <col min="11794" max="12032" width="9" style="56"/>
    <col min="12033" max="12033" width="6.875" style="56" customWidth="1"/>
    <col min="12034" max="12034" width="1" style="56" customWidth="1"/>
    <col min="12035" max="12035" width="3" style="56" customWidth="1"/>
    <col min="12036" max="12037" width="13.125" style="56" customWidth="1"/>
    <col min="12038" max="12038" width="3.75" style="56" customWidth="1"/>
    <col min="12039" max="12039" width="10" style="56" customWidth="1"/>
    <col min="12040" max="12040" width="4.25" style="56" customWidth="1"/>
    <col min="12041" max="12041" width="9" style="56" customWidth="1"/>
    <col min="12042" max="12042" width="6.875" style="56" customWidth="1"/>
    <col min="12043" max="12043" width="5.5" style="56" customWidth="1"/>
    <col min="12044" max="12044" width="12.5" style="56" customWidth="1"/>
    <col min="12045" max="12045" width="13.75" style="56" customWidth="1"/>
    <col min="12046" max="12046" width="13.125" style="56" customWidth="1"/>
    <col min="12047" max="12047" width="3.125" style="56" customWidth="1"/>
    <col min="12048" max="12048" width="10.5" style="56" customWidth="1"/>
    <col min="12049" max="12049" width="16.875" style="56" customWidth="1"/>
    <col min="12050" max="12288" width="9" style="56"/>
    <col min="12289" max="12289" width="6.875" style="56" customWidth="1"/>
    <col min="12290" max="12290" width="1" style="56" customWidth="1"/>
    <col min="12291" max="12291" width="3" style="56" customWidth="1"/>
    <col min="12292" max="12293" width="13.125" style="56" customWidth="1"/>
    <col min="12294" max="12294" width="3.75" style="56" customWidth="1"/>
    <col min="12295" max="12295" width="10" style="56" customWidth="1"/>
    <col min="12296" max="12296" width="4.25" style="56" customWidth="1"/>
    <col min="12297" max="12297" width="9" style="56" customWidth="1"/>
    <col min="12298" max="12298" width="6.875" style="56" customWidth="1"/>
    <col min="12299" max="12299" width="5.5" style="56" customWidth="1"/>
    <col min="12300" max="12300" width="12.5" style="56" customWidth="1"/>
    <col min="12301" max="12301" width="13.75" style="56" customWidth="1"/>
    <col min="12302" max="12302" width="13.125" style="56" customWidth="1"/>
    <col min="12303" max="12303" width="3.125" style="56" customWidth="1"/>
    <col min="12304" max="12304" width="10.5" style="56" customWidth="1"/>
    <col min="12305" max="12305" width="16.875" style="56" customWidth="1"/>
    <col min="12306" max="12544" width="9" style="56"/>
    <col min="12545" max="12545" width="6.875" style="56" customWidth="1"/>
    <col min="12546" max="12546" width="1" style="56" customWidth="1"/>
    <col min="12547" max="12547" width="3" style="56" customWidth="1"/>
    <col min="12548" max="12549" width="13.125" style="56" customWidth="1"/>
    <col min="12550" max="12550" width="3.75" style="56" customWidth="1"/>
    <col min="12551" max="12551" width="10" style="56" customWidth="1"/>
    <col min="12552" max="12552" width="4.25" style="56" customWidth="1"/>
    <col min="12553" max="12553" width="9" style="56" customWidth="1"/>
    <col min="12554" max="12554" width="6.875" style="56" customWidth="1"/>
    <col min="12555" max="12555" width="5.5" style="56" customWidth="1"/>
    <col min="12556" max="12556" width="12.5" style="56" customWidth="1"/>
    <col min="12557" max="12557" width="13.75" style="56" customWidth="1"/>
    <col min="12558" max="12558" width="13.125" style="56" customWidth="1"/>
    <col min="12559" max="12559" width="3.125" style="56" customWidth="1"/>
    <col min="12560" max="12560" width="10.5" style="56" customWidth="1"/>
    <col min="12561" max="12561" width="16.875" style="56" customWidth="1"/>
    <col min="12562" max="12800" width="9" style="56"/>
    <col min="12801" max="12801" width="6.875" style="56" customWidth="1"/>
    <col min="12802" max="12802" width="1" style="56" customWidth="1"/>
    <col min="12803" max="12803" width="3" style="56" customWidth="1"/>
    <col min="12804" max="12805" width="13.125" style="56" customWidth="1"/>
    <col min="12806" max="12806" width="3.75" style="56" customWidth="1"/>
    <col min="12807" max="12807" width="10" style="56" customWidth="1"/>
    <col min="12808" max="12808" width="4.25" style="56" customWidth="1"/>
    <col min="12809" max="12809" width="9" style="56" customWidth="1"/>
    <col min="12810" max="12810" width="6.875" style="56" customWidth="1"/>
    <col min="12811" max="12811" width="5.5" style="56" customWidth="1"/>
    <col min="12812" max="12812" width="12.5" style="56" customWidth="1"/>
    <col min="12813" max="12813" width="13.75" style="56" customWidth="1"/>
    <col min="12814" max="12814" width="13.125" style="56" customWidth="1"/>
    <col min="12815" max="12815" width="3.125" style="56" customWidth="1"/>
    <col min="12816" max="12816" width="10.5" style="56" customWidth="1"/>
    <col min="12817" max="12817" width="16.875" style="56" customWidth="1"/>
    <col min="12818" max="13056" width="9" style="56"/>
    <col min="13057" max="13057" width="6.875" style="56" customWidth="1"/>
    <col min="13058" max="13058" width="1" style="56" customWidth="1"/>
    <col min="13059" max="13059" width="3" style="56" customWidth="1"/>
    <col min="13060" max="13061" width="13.125" style="56" customWidth="1"/>
    <col min="13062" max="13062" width="3.75" style="56" customWidth="1"/>
    <col min="13063" max="13063" width="10" style="56" customWidth="1"/>
    <col min="13064" max="13064" width="4.25" style="56" customWidth="1"/>
    <col min="13065" max="13065" width="9" style="56" customWidth="1"/>
    <col min="13066" max="13066" width="6.875" style="56" customWidth="1"/>
    <col min="13067" max="13067" width="5.5" style="56" customWidth="1"/>
    <col min="13068" max="13068" width="12.5" style="56" customWidth="1"/>
    <col min="13069" max="13069" width="13.75" style="56" customWidth="1"/>
    <col min="13070" max="13070" width="13.125" style="56" customWidth="1"/>
    <col min="13071" max="13071" width="3.125" style="56" customWidth="1"/>
    <col min="13072" max="13072" width="10.5" style="56" customWidth="1"/>
    <col min="13073" max="13073" width="16.875" style="56" customWidth="1"/>
    <col min="13074" max="13312" width="9" style="56"/>
    <col min="13313" max="13313" width="6.875" style="56" customWidth="1"/>
    <col min="13314" max="13314" width="1" style="56" customWidth="1"/>
    <col min="13315" max="13315" width="3" style="56" customWidth="1"/>
    <col min="13316" max="13317" width="13.125" style="56" customWidth="1"/>
    <col min="13318" max="13318" width="3.75" style="56" customWidth="1"/>
    <col min="13319" max="13319" width="10" style="56" customWidth="1"/>
    <col min="13320" max="13320" width="4.25" style="56" customWidth="1"/>
    <col min="13321" max="13321" width="9" style="56" customWidth="1"/>
    <col min="13322" max="13322" width="6.875" style="56" customWidth="1"/>
    <col min="13323" max="13323" width="5.5" style="56" customWidth="1"/>
    <col min="13324" max="13324" width="12.5" style="56" customWidth="1"/>
    <col min="13325" max="13325" width="13.75" style="56" customWidth="1"/>
    <col min="13326" max="13326" width="13.125" style="56" customWidth="1"/>
    <col min="13327" max="13327" width="3.125" style="56" customWidth="1"/>
    <col min="13328" max="13328" width="10.5" style="56" customWidth="1"/>
    <col min="13329" max="13329" width="16.875" style="56" customWidth="1"/>
    <col min="13330" max="13568" width="9" style="56"/>
    <col min="13569" max="13569" width="6.875" style="56" customWidth="1"/>
    <col min="13570" max="13570" width="1" style="56" customWidth="1"/>
    <col min="13571" max="13571" width="3" style="56" customWidth="1"/>
    <col min="13572" max="13573" width="13.125" style="56" customWidth="1"/>
    <col min="13574" max="13574" width="3.75" style="56" customWidth="1"/>
    <col min="13575" max="13575" width="10" style="56" customWidth="1"/>
    <col min="13576" max="13576" width="4.25" style="56" customWidth="1"/>
    <col min="13577" max="13577" width="9" style="56" customWidth="1"/>
    <col min="13578" max="13578" width="6.875" style="56" customWidth="1"/>
    <col min="13579" max="13579" width="5.5" style="56" customWidth="1"/>
    <col min="13580" max="13580" width="12.5" style="56" customWidth="1"/>
    <col min="13581" max="13581" width="13.75" style="56" customWidth="1"/>
    <col min="13582" max="13582" width="13.125" style="56" customWidth="1"/>
    <col min="13583" max="13583" width="3.125" style="56" customWidth="1"/>
    <col min="13584" max="13584" width="10.5" style="56" customWidth="1"/>
    <col min="13585" max="13585" width="16.875" style="56" customWidth="1"/>
    <col min="13586" max="13824" width="9" style="56"/>
    <col min="13825" max="13825" width="6.875" style="56" customWidth="1"/>
    <col min="13826" max="13826" width="1" style="56" customWidth="1"/>
    <col min="13827" max="13827" width="3" style="56" customWidth="1"/>
    <col min="13828" max="13829" width="13.125" style="56" customWidth="1"/>
    <col min="13830" max="13830" width="3.75" style="56" customWidth="1"/>
    <col min="13831" max="13831" width="10" style="56" customWidth="1"/>
    <col min="13832" max="13832" width="4.25" style="56" customWidth="1"/>
    <col min="13833" max="13833" width="9" style="56" customWidth="1"/>
    <col min="13834" max="13834" width="6.875" style="56" customWidth="1"/>
    <col min="13835" max="13835" width="5.5" style="56" customWidth="1"/>
    <col min="13836" max="13836" width="12.5" style="56" customWidth="1"/>
    <col min="13837" max="13837" width="13.75" style="56" customWidth="1"/>
    <col min="13838" max="13838" width="13.125" style="56" customWidth="1"/>
    <col min="13839" max="13839" width="3.125" style="56" customWidth="1"/>
    <col min="13840" max="13840" width="10.5" style="56" customWidth="1"/>
    <col min="13841" max="13841" width="16.875" style="56" customWidth="1"/>
    <col min="13842" max="14080" width="9" style="56"/>
    <col min="14081" max="14081" width="6.875" style="56" customWidth="1"/>
    <col min="14082" max="14082" width="1" style="56" customWidth="1"/>
    <col min="14083" max="14083" width="3" style="56" customWidth="1"/>
    <col min="14084" max="14085" width="13.125" style="56" customWidth="1"/>
    <col min="14086" max="14086" width="3.75" style="56" customWidth="1"/>
    <col min="14087" max="14087" width="10" style="56" customWidth="1"/>
    <col min="14088" max="14088" width="4.25" style="56" customWidth="1"/>
    <col min="14089" max="14089" width="9" style="56" customWidth="1"/>
    <col min="14090" max="14090" width="6.875" style="56" customWidth="1"/>
    <col min="14091" max="14091" width="5.5" style="56" customWidth="1"/>
    <col min="14092" max="14092" width="12.5" style="56" customWidth="1"/>
    <col min="14093" max="14093" width="13.75" style="56" customWidth="1"/>
    <col min="14094" max="14094" width="13.125" style="56" customWidth="1"/>
    <col min="14095" max="14095" width="3.125" style="56" customWidth="1"/>
    <col min="14096" max="14096" width="10.5" style="56" customWidth="1"/>
    <col min="14097" max="14097" width="16.875" style="56" customWidth="1"/>
    <col min="14098" max="14336" width="9" style="56"/>
    <col min="14337" max="14337" width="6.875" style="56" customWidth="1"/>
    <col min="14338" max="14338" width="1" style="56" customWidth="1"/>
    <col min="14339" max="14339" width="3" style="56" customWidth="1"/>
    <col min="14340" max="14341" width="13.125" style="56" customWidth="1"/>
    <col min="14342" max="14342" width="3.75" style="56" customWidth="1"/>
    <col min="14343" max="14343" width="10" style="56" customWidth="1"/>
    <col min="14344" max="14344" width="4.25" style="56" customWidth="1"/>
    <col min="14345" max="14345" width="9" style="56" customWidth="1"/>
    <col min="14346" max="14346" width="6.875" style="56" customWidth="1"/>
    <col min="14347" max="14347" width="5.5" style="56" customWidth="1"/>
    <col min="14348" max="14348" width="12.5" style="56" customWidth="1"/>
    <col min="14349" max="14349" width="13.75" style="56" customWidth="1"/>
    <col min="14350" max="14350" width="13.125" style="56" customWidth="1"/>
    <col min="14351" max="14351" width="3.125" style="56" customWidth="1"/>
    <col min="14352" max="14352" width="10.5" style="56" customWidth="1"/>
    <col min="14353" max="14353" width="16.875" style="56" customWidth="1"/>
    <col min="14354" max="14592" width="9" style="56"/>
    <col min="14593" max="14593" width="6.875" style="56" customWidth="1"/>
    <col min="14594" max="14594" width="1" style="56" customWidth="1"/>
    <col min="14595" max="14595" width="3" style="56" customWidth="1"/>
    <col min="14596" max="14597" width="13.125" style="56" customWidth="1"/>
    <col min="14598" max="14598" width="3.75" style="56" customWidth="1"/>
    <col min="14599" max="14599" width="10" style="56" customWidth="1"/>
    <col min="14600" max="14600" width="4.25" style="56" customWidth="1"/>
    <col min="14601" max="14601" width="9" style="56" customWidth="1"/>
    <col min="14602" max="14602" width="6.875" style="56" customWidth="1"/>
    <col min="14603" max="14603" width="5.5" style="56" customWidth="1"/>
    <col min="14604" max="14604" width="12.5" style="56" customWidth="1"/>
    <col min="14605" max="14605" width="13.75" style="56" customWidth="1"/>
    <col min="14606" max="14606" width="13.125" style="56" customWidth="1"/>
    <col min="14607" max="14607" width="3.125" style="56" customWidth="1"/>
    <col min="14608" max="14608" width="10.5" style="56" customWidth="1"/>
    <col min="14609" max="14609" width="16.875" style="56" customWidth="1"/>
    <col min="14610" max="14848" width="9" style="56"/>
    <col min="14849" max="14849" width="6.875" style="56" customWidth="1"/>
    <col min="14850" max="14850" width="1" style="56" customWidth="1"/>
    <col min="14851" max="14851" width="3" style="56" customWidth="1"/>
    <col min="14852" max="14853" width="13.125" style="56" customWidth="1"/>
    <col min="14854" max="14854" width="3.75" style="56" customWidth="1"/>
    <col min="14855" max="14855" width="10" style="56" customWidth="1"/>
    <col min="14856" max="14856" width="4.25" style="56" customWidth="1"/>
    <col min="14857" max="14857" width="9" style="56" customWidth="1"/>
    <col min="14858" max="14858" width="6.875" style="56" customWidth="1"/>
    <col min="14859" max="14859" width="5.5" style="56" customWidth="1"/>
    <col min="14860" max="14860" width="12.5" style="56" customWidth="1"/>
    <col min="14861" max="14861" width="13.75" style="56" customWidth="1"/>
    <col min="14862" max="14862" width="13.125" style="56" customWidth="1"/>
    <col min="14863" max="14863" width="3.125" style="56" customWidth="1"/>
    <col min="14864" max="14864" width="10.5" style="56" customWidth="1"/>
    <col min="14865" max="14865" width="16.875" style="56" customWidth="1"/>
    <col min="14866" max="15104" width="9" style="56"/>
    <col min="15105" max="15105" width="6.875" style="56" customWidth="1"/>
    <col min="15106" max="15106" width="1" style="56" customWidth="1"/>
    <col min="15107" max="15107" width="3" style="56" customWidth="1"/>
    <col min="15108" max="15109" width="13.125" style="56" customWidth="1"/>
    <col min="15110" max="15110" width="3.75" style="56" customWidth="1"/>
    <col min="15111" max="15111" width="10" style="56" customWidth="1"/>
    <col min="15112" max="15112" width="4.25" style="56" customWidth="1"/>
    <col min="15113" max="15113" width="9" style="56" customWidth="1"/>
    <col min="15114" max="15114" width="6.875" style="56" customWidth="1"/>
    <col min="15115" max="15115" width="5.5" style="56" customWidth="1"/>
    <col min="15116" max="15116" width="12.5" style="56" customWidth="1"/>
    <col min="15117" max="15117" width="13.75" style="56" customWidth="1"/>
    <col min="15118" max="15118" width="13.125" style="56" customWidth="1"/>
    <col min="15119" max="15119" width="3.125" style="56" customWidth="1"/>
    <col min="15120" max="15120" width="10.5" style="56" customWidth="1"/>
    <col min="15121" max="15121" width="16.875" style="56" customWidth="1"/>
    <col min="15122" max="15360" width="9" style="56"/>
    <col min="15361" max="15361" width="6.875" style="56" customWidth="1"/>
    <col min="15362" max="15362" width="1" style="56" customWidth="1"/>
    <col min="15363" max="15363" width="3" style="56" customWidth="1"/>
    <col min="15364" max="15365" width="13.125" style="56" customWidth="1"/>
    <col min="15366" max="15366" width="3.75" style="56" customWidth="1"/>
    <col min="15367" max="15367" width="10" style="56" customWidth="1"/>
    <col min="15368" max="15368" width="4.25" style="56" customWidth="1"/>
    <col min="15369" max="15369" width="9" style="56" customWidth="1"/>
    <col min="15370" max="15370" width="6.875" style="56" customWidth="1"/>
    <col min="15371" max="15371" width="5.5" style="56" customWidth="1"/>
    <col min="15372" max="15372" width="12.5" style="56" customWidth="1"/>
    <col min="15373" max="15373" width="13.75" style="56" customWidth="1"/>
    <col min="15374" max="15374" width="13.125" style="56" customWidth="1"/>
    <col min="15375" max="15375" width="3.125" style="56" customWidth="1"/>
    <col min="15376" max="15376" width="10.5" style="56" customWidth="1"/>
    <col min="15377" max="15377" width="16.875" style="56" customWidth="1"/>
    <col min="15378" max="15616" width="9" style="56"/>
    <col min="15617" max="15617" width="6.875" style="56" customWidth="1"/>
    <col min="15618" max="15618" width="1" style="56" customWidth="1"/>
    <col min="15619" max="15619" width="3" style="56" customWidth="1"/>
    <col min="15620" max="15621" width="13.125" style="56" customWidth="1"/>
    <col min="15622" max="15622" width="3.75" style="56" customWidth="1"/>
    <col min="15623" max="15623" width="10" style="56" customWidth="1"/>
    <col min="15624" max="15624" width="4.25" style="56" customWidth="1"/>
    <col min="15625" max="15625" width="9" style="56" customWidth="1"/>
    <col min="15626" max="15626" width="6.875" style="56" customWidth="1"/>
    <col min="15627" max="15627" width="5.5" style="56" customWidth="1"/>
    <col min="15628" max="15628" width="12.5" style="56" customWidth="1"/>
    <col min="15629" max="15629" width="13.75" style="56" customWidth="1"/>
    <col min="15630" max="15630" width="13.125" style="56" customWidth="1"/>
    <col min="15631" max="15631" width="3.125" style="56" customWidth="1"/>
    <col min="15632" max="15632" width="10.5" style="56" customWidth="1"/>
    <col min="15633" max="15633" width="16.875" style="56" customWidth="1"/>
    <col min="15634" max="15872" width="9" style="56"/>
    <col min="15873" max="15873" width="6.875" style="56" customWidth="1"/>
    <col min="15874" max="15874" width="1" style="56" customWidth="1"/>
    <col min="15875" max="15875" width="3" style="56" customWidth="1"/>
    <col min="15876" max="15877" width="13.125" style="56" customWidth="1"/>
    <col min="15878" max="15878" width="3.75" style="56" customWidth="1"/>
    <col min="15879" max="15879" width="10" style="56" customWidth="1"/>
    <col min="15880" max="15880" width="4.25" style="56" customWidth="1"/>
    <col min="15881" max="15881" width="9" style="56" customWidth="1"/>
    <col min="15882" max="15882" width="6.875" style="56" customWidth="1"/>
    <col min="15883" max="15883" width="5.5" style="56" customWidth="1"/>
    <col min="15884" max="15884" width="12.5" style="56" customWidth="1"/>
    <col min="15885" max="15885" width="13.75" style="56" customWidth="1"/>
    <col min="15886" max="15886" width="13.125" style="56" customWidth="1"/>
    <col min="15887" max="15887" width="3.125" style="56" customWidth="1"/>
    <col min="15888" max="15888" width="10.5" style="56" customWidth="1"/>
    <col min="15889" max="15889" width="16.875" style="56" customWidth="1"/>
    <col min="15890" max="16128" width="9" style="56"/>
    <col min="16129" max="16129" width="6.875" style="56" customWidth="1"/>
    <col min="16130" max="16130" width="1" style="56" customWidth="1"/>
    <col min="16131" max="16131" width="3" style="56" customWidth="1"/>
    <col min="16132" max="16133" width="13.125" style="56" customWidth="1"/>
    <col min="16134" max="16134" width="3.75" style="56" customWidth="1"/>
    <col min="16135" max="16135" width="10" style="56" customWidth="1"/>
    <col min="16136" max="16136" width="4.25" style="56" customWidth="1"/>
    <col min="16137" max="16137" width="9" style="56" customWidth="1"/>
    <col min="16138" max="16138" width="6.875" style="56" customWidth="1"/>
    <col min="16139" max="16139" width="5.5" style="56" customWidth="1"/>
    <col min="16140" max="16140" width="12.5" style="56" customWidth="1"/>
    <col min="16141" max="16141" width="13.75" style="56" customWidth="1"/>
    <col min="16142" max="16142" width="13.125" style="56" customWidth="1"/>
    <col min="16143" max="16143" width="3.125" style="56" customWidth="1"/>
    <col min="16144" max="16144" width="10.5" style="56" customWidth="1"/>
    <col min="16145" max="16145" width="16.875" style="56" customWidth="1"/>
    <col min="16146" max="16384" width="9" style="56"/>
  </cols>
  <sheetData>
    <row r="1" spans="1:16" ht="46.5" customHeight="1">
      <c r="A1" s="110" t="s">
        <v>270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</row>
    <row r="2" spans="1:16" ht="27" customHeight="1">
      <c r="A2" s="111" t="s">
        <v>271</v>
      </c>
      <c r="B2" s="111"/>
      <c r="C2" s="111"/>
      <c r="D2" s="111"/>
      <c r="E2" s="111"/>
      <c r="F2" s="111"/>
      <c r="G2" s="111"/>
      <c r="H2" s="112"/>
      <c r="I2" s="112"/>
      <c r="J2" s="112"/>
      <c r="K2" s="112"/>
      <c r="L2" s="112"/>
      <c r="M2" s="113" t="s">
        <v>272</v>
      </c>
      <c r="N2" s="113"/>
      <c r="O2" s="113"/>
      <c r="P2" s="113"/>
    </row>
    <row r="3" spans="1:16" ht="24" customHeight="1">
      <c r="A3" s="114" t="s">
        <v>273</v>
      </c>
      <c r="B3" s="115"/>
      <c r="C3" s="115"/>
      <c r="D3" s="115"/>
      <c r="E3" s="115"/>
      <c r="F3" s="115"/>
      <c r="G3" s="115"/>
      <c r="H3" s="115"/>
      <c r="I3" s="116"/>
      <c r="J3" s="117" t="s">
        <v>137</v>
      </c>
      <c r="K3" s="115"/>
      <c r="L3" s="115"/>
      <c r="M3" s="115"/>
      <c r="N3" s="115"/>
      <c r="O3" s="115"/>
      <c r="P3" s="116"/>
    </row>
    <row r="4" spans="1:16" ht="24" customHeight="1" thickBot="1">
      <c r="A4" s="99" t="s">
        <v>5</v>
      </c>
      <c r="B4" s="100"/>
      <c r="C4" s="101"/>
      <c r="D4" s="57" t="s">
        <v>6</v>
      </c>
      <c r="E4" s="57" t="s">
        <v>274</v>
      </c>
      <c r="F4" s="102" t="s">
        <v>275</v>
      </c>
      <c r="G4" s="101"/>
      <c r="H4" s="103" t="s">
        <v>276</v>
      </c>
      <c r="I4" s="101"/>
      <c r="J4" s="103" t="s">
        <v>5</v>
      </c>
      <c r="K4" s="101"/>
      <c r="L4" s="57" t="s">
        <v>6</v>
      </c>
      <c r="M4" s="57" t="s">
        <v>274</v>
      </c>
      <c r="N4" s="58" t="s">
        <v>275</v>
      </c>
      <c r="O4" s="103" t="s">
        <v>276</v>
      </c>
      <c r="P4" s="101"/>
    </row>
    <row r="5" spans="1:16" ht="27.75" customHeight="1" thickTop="1">
      <c r="A5" s="104" t="s">
        <v>26</v>
      </c>
      <c r="B5" s="105"/>
      <c r="C5" s="106"/>
      <c r="D5" s="59" t="s">
        <v>26</v>
      </c>
      <c r="E5" s="60">
        <v>3206537000</v>
      </c>
      <c r="F5" s="107">
        <v>3065700000</v>
      </c>
      <c r="G5" s="106"/>
      <c r="H5" s="108">
        <v>-140837000</v>
      </c>
      <c r="I5" s="106"/>
      <c r="J5" s="109" t="s">
        <v>79</v>
      </c>
      <c r="K5" s="106"/>
      <c r="L5" s="59" t="s">
        <v>72</v>
      </c>
      <c r="M5" s="60">
        <v>2584021000</v>
      </c>
      <c r="N5" s="60">
        <v>2625000000</v>
      </c>
      <c r="O5" s="108">
        <v>40979000</v>
      </c>
      <c r="P5" s="106"/>
    </row>
    <row r="6" spans="1:16" ht="27.75" customHeight="1">
      <c r="A6" s="98" t="s">
        <v>41</v>
      </c>
      <c r="B6" s="93"/>
      <c r="C6" s="94"/>
      <c r="D6" s="61" t="s">
        <v>41</v>
      </c>
      <c r="E6" s="62">
        <v>450000000</v>
      </c>
      <c r="F6" s="95">
        <v>450000000</v>
      </c>
      <c r="G6" s="94"/>
      <c r="H6" s="96">
        <v>0</v>
      </c>
      <c r="I6" s="94"/>
      <c r="J6" s="97" t="s">
        <v>79</v>
      </c>
      <c r="K6" s="94"/>
      <c r="L6" s="61" t="s">
        <v>88</v>
      </c>
      <c r="M6" s="62">
        <v>22500000</v>
      </c>
      <c r="N6" s="62">
        <v>28000000</v>
      </c>
      <c r="O6" s="96">
        <v>5500000</v>
      </c>
      <c r="P6" s="94"/>
    </row>
    <row r="7" spans="1:16" ht="27.75" customHeight="1">
      <c r="A7" s="98" t="s">
        <v>44</v>
      </c>
      <c r="B7" s="93"/>
      <c r="C7" s="94"/>
      <c r="D7" s="61" t="s">
        <v>44</v>
      </c>
      <c r="E7" s="62">
        <v>30000000</v>
      </c>
      <c r="F7" s="95">
        <v>30000000</v>
      </c>
      <c r="G7" s="94"/>
      <c r="H7" s="96">
        <v>0</v>
      </c>
      <c r="I7" s="94"/>
      <c r="J7" s="97" t="s">
        <v>79</v>
      </c>
      <c r="K7" s="94"/>
      <c r="L7" s="61" t="s">
        <v>96</v>
      </c>
      <c r="M7" s="62">
        <v>413462000</v>
      </c>
      <c r="N7" s="62">
        <v>417000000</v>
      </c>
      <c r="O7" s="96">
        <v>3538000</v>
      </c>
      <c r="P7" s="94"/>
    </row>
    <row r="8" spans="1:16" ht="27.75" customHeight="1">
      <c r="A8" s="98" t="s">
        <v>49</v>
      </c>
      <c r="B8" s="93"/>
      <c r="C8" s="94"/>
      <c r="D8" s="61" t="s">
        <v>49</v>
      </c>
      <c r="E8" s="62">
        <v>536363000</v>
      </c>
      <c r="F8" s="95">
        <v>828000000</v>
      </c>
      <c r="G8" s="94"/>
      <c r="H8" s="96">
        <v>291637000</v>
      </c>
      <c r="I8" s="94"/>
      <c r="J8" s="97" t="s">
        <v>105</v>
      </c>
      <c r="K8" s="94"/>
      <c r="L8" s="61" t="s">
        <v>104</v>
      </c>
      <c r="M8" s="62">
        <v>357000000</v>
      </c>
      <c r="N8" s="62">
        <v>360000000</v>
      </c>
      <c r="O8" s="96">
        <v>3000000</v>
      </c>
      <c r="P8" s="94"/>
    </row>
    <row r="9" spans="1:16" ht="27.75" customHeight="1">
      <c r="A9" s="98" t="s">
        <v>57</v>
      </c>
      <c r="B9" s="93"/>
      <c r="C9" s="94"/>
      <c r="D9" s="61" t="s">
        <v>57</v>
      </c>
      <c r="E9" s="62">
        <v>57100000</v>
      </c>
      <c r="F9" s="95">
        <v>58800000</v>
      </c>
      <c r="G9" s="94"/>
      <c r="H9" s="96">
        <v>1700000</v>
      </c>
      <c r="I9" s="94"/>
      <c r="J9" s="97" t="s">
        <v>121</v>
      </c>
      <c r="K9" s="94"/>
      <c r="L9" s="61" t="s">
        <v>96</v>
      </c>
      <c r="M9" s="62">
        <v>670617000</v>
      </c>
      <c r="N9" s="62">
        <v>742200000</v>
      </c>
      <c r="O9" s="96">
        <v>71583000</v>
      </c>
      <c r="P9" s="94"/>
    </row>
    <row r="10" spans="1:16" ht="27.75" customHeight="1">
      <c r="A10" s="92"/>
      <c r="B10" s="93"/>
      <c r="C10" s="94"/>
      <c r="D10" s="63"/>
      <c r="E10" s="62">
        <v>0</v>
      </c>
      <c r="F10" s="95">
        <v>0</v>
      </c>
      <c r="G10" s="94"/>
      <c r="H10" s="96">
        <v>0</v>
      </c>
      <c r="I10" s="94"/>
      <c r="J10" s="97" t="s">
        <v>121</v>
      </c>
      <c r="K10" s="94"/>
      <c r="L10" s="61" t="s">
        <v>122</v>
      </c>
      <c r="M10" s="62">
        <v>56000000</v>
      </c>
      <c r="N10" s="62">
        <v>71000000</v>
      </c>
      <c r="O10" s="96">
        <v>15000000</v>
      </c>
      <c r="P10" s="94"/>
    </row>
    <row r="11" spans="1:16" ht="27.75" customHeight="1">
      <c r="A11" s="92"/>
      <c r="B11" s="93"/>
      <c r="C11" s="94"/>
      <c r="D11" s="63"/>
      <c r="E11" s="62">
        <v>0</v>
      </c>
      <c r="F11" s="95">
        <v>0</v>
      </c>
      <c r="G11" s="94"/>
      <c r="H11" s="96">
        <v>0</v>
      </c>
      <c r="I11" s="94"/>
      <c r="J11" s="97" t="s">
        <v>121</v>
      </c>
      <c r="K11" s="94"/>
      <c r="L11" s="61" t="s">
        <v>121</v>
      </c>
      <c r="M11" s="62">
        <v>156400000</v>
      </c>
      <c r="N11" s="62">
        <v>169300000</v>
      </c>
      <c r="O11" s="96">
        <v>12900000</v>
      </c>
      <c r="P11" s="94"/>
    </row>
    <row r="12" spans="1:16" ht="27.75" customHeight="1" thickBot="1">
      <c r="A12" s="78"/>
      <c r="B12" s="79"/>
      <c r="C12" s="80"/>
      <c r="D12" s="64"/>
      <c r="E12" s="65">
        <v>0</v>
      </c>
      <c r="F12" s="81">
        <v>0</v>
      </c>
      <c r="G12" s="80"/>
      <c r="H12" s="82">
        <v>0</v>
      </c>
      <c r="I12" s="80"/>
      <c r="J12" s="83" t="s">
        <v>135</v>
      </c>
      <c r="K12" s="80"/>
      <c r="L12" s="66" t="s">
        <v>135</v>
      </c>
      <c r="M12" s="65">
        <v>20000000</v>
      </c>
      <c r="N12" s="65">
        <v>20000000</v>
      </c>
      <c r="O12" s="82">
        <v>0</v>
      </c>
      <c r="P12" s="80"/>
    </row>
    <row r="13" spans="1:16" ht="39.75" customHeight="1" thickTop="1">
      <c r="A13" s="84" t="s">
        <v>277</v>
      </c>
      <c r="B13" s="85"/>
      <c r="C13" s="85"/>
      <c r="D13" s="86"/>
      <c r="E13" s="67">
        <v>4280000000</v>
      </c>
      <c r="F13" s="87">
        <v>4432500000</v>
      </c>
      <c r="G13" s="88"/>
      <c r="H13" s="89">
        <v>152500000</v>
      </c>
      <c r="I13" s="88"/>
      <c r="J13" s="90" t="s">
        <v>278</v>
      </c>
      <c r="K13" s="91"/>
      <c r="L13" s="88"/>
      <c r="M13" s="67">
        <v>4280000000</v>
      </c>
      <c r="N13" s="67">
        <v>4432500000</v>
      </c>
      <c r="O13" s="89">
        <v>152500000</v>
      </c>
      <c r="P13" s="88"/>
    </row>
    <row r="14" spans="1:16" ht="10.5" customHeight="1">
      <c r="P14" s="68"/>
    </row>
    <row r="15" spans="1:16" ht="23.25" customHeight="1">
      <c r="A15" s="77" t="s">
        <v>279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</row>
    <row r="16" spans="1:16" ht="23.25" customHeight="1">
      <c r="A16" s="77" t="s">
        <v>280</v>
      </c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</row>
    <row r="17" spans="1:1" ht="21" customHeight="1">
      <c r="A17" s="56" t="s">
        <v>305</v>
      </c>
    </row>
  </sheetData>
  <mergeCells count="58">
    <mergeCell ref="A1:P1"/>
    <mergeCell ref="A2:G2"/>
    <mergeCell ref="H2:L2"/>
    <mergeCell ref="M2:P2"/>
    <mergeCell ref="A3:I3"/>
    <mergeCell ref="J3:P3"/>
    <mergeCell ref="A5:C5"/>
    <mergeCell ref="F5:G5"/>
    <mergeCell ref="H5:I5"/>
    <mergeCell ref="J5:K5"/>
    <mergeCell ref="O5:P5"/>
    <mergeCell ref="A4:C4"/>
    <mergeCell ref="F4:G4"/>
    <mergeCell ref="H4:I4"/>
    <mergeCell ref="J4:K4"/>
    <mergeCell ref="O4:P4"/>
    <mergeCell ref="A7:C7"/>
    <mergeCell ref="F7:G7"/>
    <mergeCell ref="H7:I7"/>
    <mergeCell ref="J7:K7"/>
    <mergeCell ref="O7:P7"/>
    <mergeCell ref="A6:C6"/>
    <mergeCell ref="F6:G6"/>
    <mergeCell ref="H6:I6"/>
    <mergeCell ref="J6:K6"/>
    <mergeCell ref="O6:P6"/>
    <mergeCell ref="A9:C9"/>
    <mergeCell ref="F9:G9"/>
    <mergeCell ref="H9:I9"/>
    <mergeCell ref="J9:K9"/>
    <mergeCell ref="O9:P9"/>
    <mergeCell ref="A8:C8"/>
    <mergeCell ref="F8:G8"/>
    <mergeCell ref="H8:I8"/>
    <mergeCell ref="J8:K8"/>
    <mergeCell ref="O8:P8"/>
    <mergeCell ref="A11:C11"/>
    <mergeCell ref="F11:G11"/>
    <mergeCell ref="H11:I11"/>
    <mergeCell ref="J11:K11"/>
    <mergeCell ref="O11:P11"/>
    <mergeCell ref="A10:C10"/>
    <mergeCell ref="F10:G10"/>
    <mergeCell ref="H10:I10"/>
    <mergeCell ref="J10:K10"/>
    <mergeCell ref="O10:P10"/>
    <mergeCell ref="A15:P15"/>
    <mergeCell ref="A16:P16"/>
    <mergeCell ref="A12:C12"/>
    <mergeCell ref="F12:G12"/>
    <mergeCell ref="H12:I12"/>
    <mergeCell ref="J12:K12"/>
    <mergeCell ref="O12:P12"/>
    <mergeCell ref="A13:D13"/>
    <mergeCell ref="F13:G13"/>
    <mergeCell ref="H13:I13"/>
    <mergeCell ref="J13:L13"/>
    <mergeCell ref="O13:P13"/>
  </mergeCells>
  <phoneticPr fontId="1" type="noConversion"/>
  <pageMargins left="0.59055118110236215" right="0.59055118110236215" top="0.98425196850393704" bottom="0.59055118110236215" header="0" footer="0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opLeftCell="B1" workbookViewId="0">
      <selection activeCell="J41" sqref="J41:J42"/>
    </sheetView>
  </sheetViews>
  <sheetFormatPr defaultRowHeight="16.5"/>
  <cols>
    <col min="1" max="2" width="9" customWidth="1"/>
    <col min="3" max="3" width="10.875" customWidth="1"/>
    <col min="4" max="4" width="18.75" customWidth="1"/>
    <col min="5" max="5" width="13.875" customWidth="1"/>
    <col min="6" max="6" width="15.25" customWidth="1"/>
    <col min="7" max="7" width="14.5" customWidth="1"/>
    <col min="8" max="8" width="27" customWidth="1"/>
  </cols>
  <sheetData>
    <row r="1" spans="1:8" ht="26.25" customHeight="1">
      <c r="A1" s="121" t="s">
        <v>138</v>
      </c>
      <c r="B1" s="122"/>
      <c r="C1" s="122"/>
      <c r="D1" s="122"/>
      <c r="E1" s="122"/>
      <c r="F1" s="122"/>
      <c r="G1" s="122"/>
      <c r="H1" s="122"/>
    </row>
    <row r="2" spans="1:8" ht="18.75" customHeight="1">
      <c r="A2" t="s">
        <v>139</v>
      </c>
      <c r="H2" s="1" t="s">
        <v>140</v>
      </c>
    </row>
    <row r="3" spans="1:8" ht="16.5" customHeight="1">
      <c r="A3" s="123" t="s">
        <v>0</v>
      </c>
      <c r="B3" s="124"/>
      <c r="C3" s="124"/>
      <c r="D3" s="125"/>
      <c r="E3" s="126" t="s">
        <v>1</v>
      </c>
      <c r="F3" s="126" t="s">
        <v>2</v>
      </c>
      <c r="G3" s="126" t="s">
        <v>3</v>
      </c>
      <c r="H3" s="126" t="s">
        <v>4</v>
      </c>
    </row>
    <row r="4" spans="1:8" ht="16.5" customHeight="1">
      <c r="A4" s="4" t="s">
        <v>5</v>
      </c>
      <c r="B4" s="4" t="s">
        <v>6</v>
      </c>
      <c r="C4" s="4" t="s">
        <v>7</v>
      </c>
      <c r="D4" s="4" t="s">
        <v>8</v>
      </c>
      <c r="E4" s="127"/>
      <c r="F4" s="127"/>
      <c r="G4" s="127"/>
      <c r="H4" s="127"/>
    </row>
    <row r="5" spans="1:8" ht="33.75">
      <c r="A5" s="70"/>
      <c r="B5" s="70"/>
      <c r="C5" s="70"/>
      <c r="D5" s="71" t="s">
        <v>9</v>
      </c>
      <c r="E5" s="72">
        <v>241910000</v>
      </c>
      <c r="F5" s="72">
        <v>275000000</v>
      </c>
      <c r="G5" s="72">
        <v>33090000</v>
      </c>
      <c r="H5" s="73" t="s">
        <v>292</v>
      </c>
    </row>
    <row r="6" spans="1:8" ht="22.5">
      <c r="A6" s="5"/>
      <c r="B6" s="5"/>
      <c r="C6" s="5"/>
      <c r="D6" s="6" t="s">
        <v>10</v>
      </c>
      <c r="E6" s="7">
        <v>2822000</v>
      </c>
      <c r="F6" s="7">
        <v>3200000</v>
      </c>
      <c r="G6" s="7">
        <v>378000</v>
      </c>
      <c r="H6" s="8" t="s">
        <v>291</v>
      </c>
    </row>
    <row r="7" spans="1:8" ht="33.75">
      <c r="A7" s="5"/>
      <c r="B7" s="5"/>
      <c r="C7" s="5" t="s">
        <v>11</v>
      </c>
      <c r="D7" s="6" t="s">
        <v>12</v>
      </c>
      <c r="E7" s="7">
        <v>6479000</v>
      </c>
      <c r="F7" s="7">
        <v>7200000</v>
      </c>
      <c r="G7" s="7">
        <v>721000</v>
      </c>
      <c r="H7" s="8" t="s">
        <v>13</v>
      </c>
    </row>
    <row r="8" spans="1:8">
      <c r="A8" s="5"/>
      <c r="B8" s="5"/>
      <c r="C8" s="5"/>
      <c r="D8" s="6" t="s">
        <v>14</v>
      </c>
      <c r="E8" s="7">
        <v>23000000</v>
      </c>
      <c r="F8" s="7">
        <v>0</v>
      </c>
      <c r="G8" s="7">
        <v>-23000000</v>
      </c>
      <c r="H8" s="8" t="s">
        <v>15</v>
      </c>
    </row>
    <row r="9" spans="1:8">
      <c r="A9" s="5"/>
      <c r="B9" s="5"/>
      <c r="C9" s="9"/>
      <c r="D9" s="6" t="s">
        <v>16</v>
      </c>
      <c r="E9" s="7">
        <v>35000000</v>
      </c>
      <c r="F9" s="7">
        <v>0</v>
      </c>
      <c r="G9" s="7">
        <v>-35000000</v>
      </c>
      <c r="H9" s="8" t="s">
        <v>15</v>
      </c>
    </row>
    <row r="10" spans="1:8" ht="56.25">
      <c r="A10" s="5"/>
      <c r="B10" s="5"/>
      <c r="C10" s="5"/>
      <c r="D10" s="6" t="s">
        <v>17</v>
      </c>
      <c r="E10" s="7">
        <v>2220000000</v>
      </c>
      <c r="F10" s="7">
        <v>2240000000</v>
      </c>
      <c r="G10" s="7">
        <v>20000000</v>
      </c>
      <c r="H10" s="8" t="s">
        <v>18</v>
      </c>
    </row>
    <row r="11" spans="1:8" ht="56.25">
      <c r="A11" s="5"/>
      <c r="B11" s="5"/>
      <c r="C11" s="5"/>
      <c r="D11" s="6" t="s">
        <v>19</v>
      </c>
      <c r="E11" s="7">
        <v>176000000</v>
      </c>
      <c r="F11" s="7">
        <v>176000000</v>
      </c>
      <c r="G11" s="7">
        <v>0</v>
      </c>
      <c r="H11" s="8" t="s">
        <v>143</v>
      </c>
    </row>
    <row r="12" spans="1:8">
      <c r="A12" s="5"/>
      <c r="B12" s="5"/>
      <c r="C12" s="5"/>
      <c r="D12" s="6" t="s">
        <v>20</v>
      </c>
      <c r="E12" s="7">
        <v>76000000</v>
      </c>
      <c r="F12" s="7">
        <v>0</v>
      </c>
      <c r="G12" s="7">
        <v>-76000000</v>
      </c>
      <c r="H12" s="8" t="s">
        <v>15</v>
      </c>
    </row>
    <row r="13" spans="1:8">
      <c r="A13" s="5"/>
      <c r="B13" s="5"/>
      <c r="C13" s="5"/>
      <c r="D13" s="6" t="s">
        <v>21</v>
      </c>
      <c r="E13" s="7">
        <v>135817000</v>
      </c>
      <c r="F13" s="7">
        <v>145000000</v>
      </c>
      <c r="G13" s="7">
        <v>9183000</v>
      </c>
      <c r="H13" s="8" t="s">
        <v>22</v>
      </c>
    </row>
    <row r="14" spans="1:8">
      <c r="A14" s="5"/>
      <c r="B14" s="5"/>
      <c r="C14" s="5" t="s">
        <v>23</v>
      </c>
      <c r="D14" s="6" t="s">
        <v>24</v>
      </c>
      <c r="E14" s="7">
        <v>33945000</v>
      </c>
      <c r="F14" s="7">
        <v>0</v>
      </c>
      <c r="G14" s="7">
        <v>-33945000</v>
      </c>
      <c r="H14" s="8" t="s">
        <v>15</v>
      </c>
    </row>
    <row r="15" spans="1:8" ht="22.5">
      <c r="A15" s="5"/>
      <c r="B15" s="5"/>
      <c r="C15" s="5"/>
      <c r="D15" s="6" t="s">
        <v>25</v>
      </c>
      <c r="E15" s="7">
        <v>8100000</v>
      </c>
      <c r="F15" s="7">
        <v>8100000</v>
      </c>
      <c r="G15" s="7">
        <v>0</v>
      </c>
      <c r="H15" s="8" t="s">
        <v>295</v>
      </c>
    </row>
    <row r="16" spans="1:8" ht="22.5">
      <c r="A16" s="5" t="s">
        <v>26</v>
      </c>
      <c r="B16" s="5" t="s">
        <v>26</v>
      </c>
      <c r="C16" s="5"/>
      <c r="D16" s="6" t="s">
        <v>27</v>
      </c>
      <c r="E16" s="7">
        <v>4320000</v>
      </c>
      <c r="F16" s="7">
        <v>4300000</v>
      </c>
      <c r="G16" s="7">
        <v>-20000</v>
      </c>
      <c r="H16" s="8" t="s">
        <v>293</v>
      </c>
    </row>
    <row r="17" spans="1:8" ht="22.5">
      <c r="A17" s="5"/>
      <c r="B17" s="5"/>
      <c r="C17" s="5"/>
      <c r="D17" s="6" t="s">
        <v>28</v>
      </c>
      <c r="E17" s="7">
        <v>40000000</v>
      </c>
      <c r="F17" s="7">
        <v>40000000</v>
      </c>
      <c r="G17" s="7">
        <v>0</v>
      </c>
      <c r="H17" s="8" t="s">
        <v>144</v>
      </c>
    </row>
    <row r="18" spans="1:8">
      <c r="A18" s="5"/>
      <c r="B18" s="5"/>
      <c r="C18" s="5"/>
      <c r="D18" s="6" t="s">
        <v>29</v>
      </c>
      <c r="E18" s="7">
        <v>14400000</v>
      </c>
      <c r="F18" s="7">
        <v>14400000</v>
      </c>
      <c r="G18" s="7">
        <v>0</v>
      </c>
      <c r="H18" s="8" t="s">
        <v>294</v>
      </c>
    </row>
    <row r="19" spans="1:8">
      <c r="A19" s="5"/>
      <c r="B19" s="5"/>
      <c r="C19" s="9"/>
      <c r="D19" s="6" t="s">
        <v>30</v>
      </c>
      <c r="E19" s="7">
        <v>6000000</v>
      </c>
      <c r="F19" s="7">
        <v>0</v>
      </c>
      <c r="G19" s="7">
        <v>-6000000</v>
      </c>
      <c r="H19" s="8" t="s">
        <v>15</v>
      </c>
    </row>
    <row r="20" spans="1:8">
      <c r="A20" s="5"/>
      <c r="B20" s="5"/>
      <c r="C20" s="9" t="s">
        <v>31</v>
      </c>
      <c r="D20" s="6" t="s">
        <v>32</v>
      </c>
      <c r="E20" s="7">
        <v>38000000</v>
      </c>
      <c r="F20" s="7">
        <v>40000000</v>
      </c>
      <c r="G20" s="7">
        <v>2000000</v>
      </c>
      <c r="H20" s="8" t="s">
        <v>33</v>
      </c>
    </row>
    <row r="21" spans="1:8">
      <c r="A21" s="5"/>
      <c r="B21" s="5"/>
      <c r="C21" s="5"/>
      <c r="D21" s="6" t="s">
        <v>34</v>
      </c>
      <c r="E21" s="7">
        <v>95000000</v>
      </c>
      <c r="F21" s="7">
        <v>100000000</v>
      </c>
      <c r="G21" s="7">
        <v>5000000</v>
      </c>
      <c r="H21" s="8" t="s">
        <v>15</v>
      </c>
    </row>
    <row r="22" spans="1:8">
      <c r="A22" s="5"/>
      <c r="B22" s="5"/>
      <c r="C22" s="5"/>
      <c r="D22" s="6" t="s">
        <v>297</v>
      </c>
      <c r="E22" s="7">
        <v>5400000</v>
      </c>
      <c r="F22" s="7">
        <v>5400000</v>
      </c>
      <c r="G22" s="7">
        <v>0</v>
      </c>
      <c r="H22" s="8" t="s">
        <v>296</v>
      </c>
    </row>
    <row r="23" spans="1:8">
      <c r="A23" s="5"/>
      <c r="B23" s="5"/>
      <c r="C23" s="5"/>
      <c r="D23" s="6" t="s">
        <v>35</v>
      </c>
      <c r="E23" s="7">
        <v>5262000</v>
      </c>
      <c r="F23" s="7">
        <v>6000000</v>
      </c>
      <c r="G23" s="7">
        <v>738000</v>
      </c>
      <c r="H23" s="8"/>
    </row>
    <row r="24" spans="1:8">
      <c r="A24" s="5"/>
      <c r="B24" s="5"/>
      <c r="C24" s="5" t="s">
        <v>36</v>
      </c>
      <c r="D24" s="6" t="s">
        <v>37</v>
      </c>
      <c r="E24" s="7">
        <v>1100000</v>
      </c>
      <c r="F24" s="7">
        <v>1100000</v>
      </c>
      <c r="G24" s="7">
        <v>0</v>
      </c>
      <c r="H24" s="8" t="s">
        <v>15</v>
      </c>
    </row>
    <row r="25" spans="1:8">
      <c r="A25" s="5"/>
      <c r="B25" s="5"/>
      <c r="C25" s="5"/>
      <c r="D25" s="6" t="s">
        <v>38</v>
      </c>
      <c r="E25" s="7">
        <v>372000</v>
      </c>
      <c r="F25" s="7">
        <v>0</v>
      </c>
      <c r="G25" s="7">
        <v>-372000</v>
      </c>
      <c r="H25" s="8" t="s">
        <v>15</v>
      </c>
    </row>
    <row r="26" spans="1:8">
      <c r="A26" s="5"/>
      <c r="B26" s="5"/>
      <c r="C26" s="5"/>
      <c r="D26" s="6" t="s">
        <v>39</v>
      </c>
      <c r="E26" s="7">
        <v>7610000</v>
      </c>
      <c r="F26" s="7">
        <v>0</v>
      </c>
      <c r="G26" s="7">
        <v>-7610000</v>
      </c>
      <c r="H26" s="8" t="s">
        <v>15</v>
      </c>
    </row>
    <row r="27" spans="1:8">
      <c r="A27" s="5"/>
      <c r="B27" s="5"/>
      <c r="C27" s="5"/>
      <c r="D27" s="6" t="s">
        <v>40</v>
      </c>
      <c r="E27" s="7">
        <v>10000000</v>
      </c>
      <c r="F27" s="7">
        <v>0</v>
      </c>
      <c r="G27" s="7">
        <v>-10000000</v>
      </c>
      <c r="H27" s="8" t="s">
        <v>15</v>
      </c>
    </row>
    <row r="28" spans="1:8">
      <c r="A28" s="5"/>
      <c r="B28" s="5"/>
      <c r="C28" s="5"/>
      <c r="D28" s="6" t="s">
        <v>286</v>
      </c>
      <c r="E28" s="7">
        <v>20000000</v>
      </c>
      <c r="F28" s="7">
        <v>0</v>
      </c>
      <c r="G28" s="7">
        <v>-20000000</v>
      </c>
      <c r="H28" s="8"/>
    </row>
    <row r="29" spans="1:8">
      <c r="A29" s="5" t="s">
        <v>41</v>
      </c>
      <c r="B29" s="5" t="s">
        <v>41</v>
      </c>
      <c r="C29" s="9" t="s">
        <v>42</v>
      </c>
      <c r="D29" s="6" t="s">
        <v>42</v>
      </c>
      <c r="E29" s="7">
        <v>100000000</v>
      </c>
      <c r="F29" s="7">
        <v>100000000</v>
      </c>
      <c r="G29" s="7">
        <v>0</v>
      </c>
      <c r="H29" s="8" t="s">
        <v>15</v>
      </c>
    </row>
    <row r="30" spans="1:8">
      <c r="A30" s="9"/>
      <c r="B30" s="9"/>
      <c r="C30" s="9" t="s">
        <v>43</v>
      </c>
      <c r="D30" s="6" t="s">
        <v>43</v>
      </c>
      <c r="E30" s="7">
        <v>350000000</v>
      </c>
      <c r="F30" s="7">
        <v>350000000</v>
      </c>
      <c r="G30" s="7">
        <v>0</v>
      </c>
      <c r="H30" s="8" t="s">
        <v>15</v>
      </c>
    </row>
    <row r="31" spans="1:8">
      <c r="A31" s="9" t="s">
        <v>44</v>
      </c>
      <c r="B31" s="9" t="s">
        <v>44</v>
      </c>
      <c r="C31" s="9" t="s">
        <v>45</v>
      </c>
      <c r="D31" s="6" t="s">
        <v>45</v>
      </c>
      <c r="E31" s="7">
        <v>30000000</v>
      </c>
      <c r="F31" s="7">
        <v>30000000</v>
      </c>
      <c r="G31" s="7">
        <v>0</v>
      </c>
      <c r="H31" s="8" t="s">
        <v>15</v>
      </c>
    </row>
    <row r="32" spans="1:8">
      <c r="A32" s="5"/>
      <c r="B32" s="5"/>
      <c r="C32" s="5"/>
      <c r="D32" s="6" t="s">
        <v>46</v>
      </c>
      <c r="E32" s="7">
        <v>75962000</v>
      </c>
      <c r="F32" s="7">
        <v>85000000</v>
      </c>
      <c r="G32" s="7">
        <v>9038000</v>
      </c>
      <c r="H32" s="8" t="s">
        <v>285</v>
      </c>
    </row>
    <row r="33" spans="1:8">
      <c r="A33" s="5"/>
      <c r="B33" s="5"/>
      <c r="C33" s="5" t="s">
        <v>47</v>
      </c>
      <c r="D33" s="6" t="s">
        <v>48</v>
      </c>
      <c r="E33" s="7">
        <v>10654000</v>
      </c>
      <c r="F33" s="7">
        <v>4000000</v>
      </c>
      <c r="G33" s="7">
        <v>-6654000</v>
      </c>
      <c r="H33" s="8" t="s">
        <v>298</v>
      </c>
    </row>
    <row r="34" spans="1:8">
      <c r="A34" s="5" t="s">
        <v>49</v>
      </c>
      <c r="B34" s="5" t="s">
        <v>49</v>
      </c>
      <c r="C34" s="9"/>
      <c r="D34" s="6" t="s">
        <v>50</v>
      </c>
      <c r="E34" s="7">
        <v>83185000</v>
      </c>
      <c r="F34" s="7">
        <v>160000000</v>
      </c>
      <c r="G34" s="7">
        <v>76815000</v>
      </c>
      <c r="H34" s="8" t="s">
        <v>299</v>
      </c>
    </row>
    <row r="35" spans="1:8">
      <c r="A35" s="5"/>
      <c r="B35" s="5"/>
      <c r="C35" s="5"/>
      <c r="D35" s="6" t="s">
        <v>51</v>
      </c>
      <c r="E35" s="7">
        <v>63367000</v>
      </c>
      <c r="F35" s="7">
        <v>70000000</v>
      </c>
      <c r="G35" s="7">
        <v>6633000</v>
      </c>
      <c r="H35" s="8" t="s">
        <v>284</v>
      </c>
    </row>
    <row r="36" spans="1:8" ht="22.5">
      <c r="A36" s="5"/>
      <c r="B36" s="5"/>
      <c r="C36" s="5" t="s">
        <v>52</v>
      </c>
      <c r="D36" s="6" t="s">
        <v>53</v>
      </c>
      <c r="E36" s="7">
        <v>299181000</v>
      </c>
      <c r="F36" s="7">
        <v>500000000</v>
      </c>
      <c r="G36" s="7">
        <v>200819000</v>
      </c>
      <c r="H36" s="8" t="s">
        <v>145</v>
      </c>
    </row>
    <row r="37" spans="1:8">
      <c r="A37" s="9"/>
      <c r="B37" s="9"/>
      <c r="C37" s="9"/>
      <c r="D37" s="6" t="s">
        <v>54</v>
      </c>
      <c r="E37" s="7">
        <v>4014000</v>
      </c>
      <c r="F37" s="7">
        <v>9000000</v>
      </c>
      <c r="G37" s="7">
        <v>4986000</v>
      </c>
      <c r="H37" s="8" t="s">
        <v>55</v>
      </c>
    </row>
    <row r="38" spans="1:8" ht="23.25" customHeight="1">
      <c r="A38" s="5"/>
      <c r="B38" s="5"/>
      <c r="C38" s="9" t="s">
        <v>56</v>
      </c>
      <c r="D38" s="6" t="s">
        <v>56</v>
      </c>
      <c r="E38" s="7">
        <v>1000000</v>
      </c>
      <c r="F38" s="7">
        <v>1000000</v>
      </c>
      <c r="G38" s="7">
        <v>0</v>
      </c>
      <c r="H38" s="8" t="s">
        <v>15</v>
      </c>
    </row>
    <row r="39" spans="1:8" ht="23.25" customHeight="1">
      <c r="A39" s="5" t="s">
        <v>57</v>
      </c>
      <c r="B39" s="5" t="s">
        <v>57</v>
      </c>
      <c r="C39" s="9" t="s">
        <v>142</v>
      </c>
      <c r="D39" s="6" t="s">
        <v>58</v>
      </c>
      <c r="E39" s="7">
        <v>5000000</v>
      </c>
      <c r="F39" s="7">
        <v>5000000</v>
      </c>
      <c r="G39" s="7">
        <v>0</v>
      </c>
      <c r="H39" s="8" t="s">
        <v>59</v>
      </c>
    </row>
    <row r="40" spans="1:8" ht="22.5">
      <c r="A40" s="5"/>
      <c r="B40" s="5"/>
      <c r="C40" s="5" t="s">
        <v>60</v>
      </c>
      <c r="D40" s="6" t="s">
        <v>60</v>
      </c>
      <c r="E40" s="7">
        <v>3000000</v>
      </c>
      <c r="F40" s="7">
        <v>6000000</v>
      </c>
      <c r="G40" s="7">
        <v>3000000</v>
      </c>
      <c r="H40" s="8" t="s">
        <v>300</v>
      </c>
    </row>
    <row r="41" spans="1:8">
      <c r="A41" s="9"/>
      <c r="B41" s="9"/>
      <c r="C41" s="9"/>
      <c r="D41" s="6" t="s">
        <v>61</v>
      </c>
      <c r="E41" s="7">
        <v>48100000</v>
      </c>
      <c r="F41" s="7">
        <v>46800000</v>
      </c>
      <c r="G41" s="7">
        <v>-1300000</v>
      </c>
      <c r="H41" s="8" t="s">
        <v>301</v>
      </c>
    </row>
    <row r="42" spans="1:8" ht="33.75" customHeight="1">
      <c r="A42" s="118" t="s">
        <v>141</v>
      </c>
      <c r="B42" s="119"/>
      <c r="C42" s="119"/>
      <c r="D42" s="120"/>
      <c r="E42" s="2">
        <f>SUM(E5:E41)</f>
        <v>4280000000</v>
      </c>
      <c r="F42" s="2">
        <f>SUM(F5:F41)</f>
        <v>4432500000</v>
      </c>
      <c r="G42" s="2">
        <f>SUM(G5:G41)</f>
        <v>152500000</v>
      </c>
      <c r="H42" s="3" t="s">
        <v>15</v>
      </c>
    </row>
  </sheetData>
  <mergeCells count="7">
    <mergeCell ref="A42:D42"/>
    <mergeCell ref="A1:H1"/>
    <mergeCell ref="A3:D3"/>
    <mergeCell ref="E3:E4"/>
    <mergeCell ref="F3:F4"/>
    <mergeCell ref="G3:G4"/>
    <mergeCell ref="H3:H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opLeftCell="C37" workbookViewId="0">
      <selection activeCell="K62" sqref="K62"/>
    </sheetView>
  </sheetViews>
  <sheetFormatPr defaultRowHeight="16.5"/>
  <cols>
    <col min="1" max="2" width="8" customWidth="1"/>
    <col min="3" max="3" width="11.625" customWidth="1"/>
    <col min="4" max="4" width="16.25" customWidth="1"/>
    <col min="5" max="7" width="13.75" customWidth="1"/>
    <col min="8" max="8" width="35.25" customWidth="1"/>
  </cols>
  <sheetData>
    <row r="1" spans="1:8" ht="31.5">
      <c r="A1" s="121" t="s">
        <v>146</v>
      </c>
      <c r="B1" s="122"/>
      <c r="C1" s="122"/>
      <c r="D1" s="122"/>
      <c r="E1" s="122"/>
      <c r="F1" s="122"/>
      <c r="G1" s="122"/>
      <c r="H1" s="122"/>
    </row>
    <row r="2" spans="1:8" ht="23.25" customHeight="1">
      <c r="A2" t="s">
        <v>139</v>
      </c>
      <c r="H2" s="1" t="s">
        <v>140</v>
      </c>
    </row>
    <row r="3" spans="1:8" ht="21" customHeight="1">
      <c r="A3" s="123" t="s">
        <v>0</v>
      </c>
      <c r="B3" s="124"/>
      <c r="C3" s="124"/>
      <c r="D3" s="125"/>
      <c r="E3" s="126" t="s">
        <v>1</v>
      </c>
      <c r="F3" s="126" t="s">
        <v>2</v>
      </c>
      <c r="G3" s="126" t="s">
        <v>3</v>
      </c>
      <c r="H3" s="126" t="s">
        <v>4</v>
      </c>
    </row>
    <row r="4" spans="1:8" ht="21" customHeight="1">
      <c r="A4" s="4" t="s">
        <v>5</v>
      </c>
      <c r="B4" s="4" t="s">
        <v>6</v>
      </c>
      <c r="C4" s="4" t="s">
        <v>7</v>
      </c>
      <c r="D4" s="4" t="s">
        <v>8</v>
      </c>
      <c r="E4" s="127"/>
      <c r="F4" s="127"/>
      <c r="G4" s="127"/>
      <c r="H4" s="127"/>
    </row>
    <row r="5" spans="1:8" ht="22.5">
      <c r="A5" s="5"/>
      <c r="B5" s="5"/>
      <c r="C5" s="5" t="s">
        <v>62</v>
      </c>
      <c r="D5" s="6" t="s">
        <v>63</v>
      </c>
      <c r="E5" s="7">
        <v>1710221000</v>
      </c>
      <c r="F5" s="7">
        <v>1701100000</v>
      </c>
      <c r="G5" s="7">
        <v>-9121000</v>
      </c>
      <c r="H5" s="8" t="s">
        <v>147</v>
      </c>
    </row>
    <row r="6" spans="1:8">
      <c r="A6" s="5"/>
      <c r="B6" s="5"/>
      <c r="C6" s="9"/>
      <c r="D6" s="6" t="s">
        <v>64</v>
      </c>
      <c r="E6" s="7">
        <v>10000000</v>
      </c>
      <c r="F6" s="7">
        <v>0</v>
      </c>
      <c r="G6" s="7">
        <v>-10000000</v>
      </c>
      <c r="H6" s="8" t="s">
        <v>148</v>
      </c>
    </row>
    <row r="7" spans="1:8" ht="22.5">
      <c r="A7" s="5"/>
      <c r="B7" s="5"/>
      <c r="C7" s="5"/>
      <c r="D7" s="6" t="s">
        <v>65</v>
      </c>
      <c r="E7" s="7">
        <v>154500000</v>
      </c>
      <c r="F7" s="7">
        <v>155000000</v>
      </c>
      <c r="G7" s="7">
        <v>500000</v>
      </c>
      <c r="H7" s="8" t="s">
        <v>147</v>
      </c>
    </row>
    <row r="8" spans="1:8" ht="22.5">
      <c r="A8" s="5"/>
      <c r="B8" s="5"/>
      <c r="C8" s="5" t="s">
        <v>66</v>
      </c>
      <c r="D8" s="6" t="s">
        <v>67</v>
      </c>
      <c r="E8" s="7">
        <v>10800000</v>
      </c>
      <c r="F8" s="7">
        <v>11500000</v>
      </c>
      <c r="G8" s="7">
        <v>700000</v>
      </c>
      <c r="H8" s="8" t="s">
        <v>149</v>
      </c>
    </row>
    <row r="9" spans="1:8" ht="22.5">
      <c r="A9" s="5"/>
      <c r="B9" s="5"/>
      <c r="C9" s="5"/>
      <c r="D9" s="6" t="s">
        <v>68</v>
      </c>
      <c r="E9" s="7">
        <v>282300000</v>
      </c>
      <c r="F9" s="7">
        <v>295300000</v>
      </c>
      <c r="G9" s="7">
        <v>13000000</v>
      </c>
      <c r="H9" s="8" t="s">
        <v>69</v>
      </c>
    </row>
    <row r="10" spans="1:8">
      <c r="A10" s="5"/>
      <c r="B10" s="5"/>
      <c r="C10" s="9"/>
      <c r="D10" s="6" t="s">
        <v>70</v>
      </c>
      <c r="E10" s="7">
        <v>3000000</v>
      </c>
      <c r="F10" s="7">
        <v>0</v>
      </c>
      <c r="G10" s="7">
        <v>-3000000</v>
      </c>
      <c r="H10" s="8" t="s">
        <v>15</v>
      </c>
    </row>
    <row r="11" spans="1:8" ht="22.5">
      <c r="A11" s="5"/>
      <c r="B11" s="5"/>
      <c r="C11" s="9" t="s">
        <v>71</v>
      </c>
      <c r="D11" s="6" t="s">
        <v>71</v>
      </c>
      <c r="E11" s="7">
        <v>163300000</v>
      </c>
      <c r="F11" s="7">
        <v>189800000</v>
      </c>
      <c r="G11" s="7">
        <v>26500000</v>
      </c>
      <c r="H11" s="8" t="s">
        <v>287</v>
      </c>
    </row>
    <row r="12" spans="1:8">
      <c r="A12" s="5"/>
      <c r="B12" s="5" t="s">
        <v>72</v>
      </c>
      <c r="C12" s="5"/>
      <c r="D12" s="6" t="s">
        <v>73</v>
      </c>
      <c r="E12" s="7">
        <v>82900000</v>
      </c>
      <c r="F12" s="7">
        <v>84300000</v>
      </c>
      <c r="G12" s="7">
        <v>1400000</v>
      </c>
      <c r="H12" s="8" t="s">
        <v>287</v>
      </c>
    </row>
    <row r="13" spans="1:8">
      <c r="A13" s="5"/>
      <c r="B13" s="5"/>
      <c r="C13" s="5"/>
      <c r="D13" s="6" t="s">
        <v>74</v>
      </c>
      <c r="E13" s="7">
        <v>58400000</v>
      </c>
      <c r="F13" s="7">
        <v>59000000</v>
      </c>
      <c r="G13" s="7">
        <v>600000</v>
      </c>
      <c r="H13" s="8" t="s">
        <v>15</v>
      </c>
    </row>
    <row r="14" spans="1:8">
      <c r="A14" s="5"/>
      <c r="B14" s="5"/>
      <c r="C14" s="5"/>
      <c r="D14" s="6" t="s">
        <v>75</v>
      </c>
      <c r="E14" s="7">
        <v>4200000</v>
      </c>
      <c r="F14" s="7">
        <v>5200000</v>
      </c>
      <c r="G14" s="7">
        <v>1000000</v>
      </c>
      <c r="H14" s="8" t="s">
        <v>15</v>
      </c>
    </row>
    <row r="15" spans="1:8">
      <c r="A15" s="5"/>
      <c r="B15" s="5"/>
      <c r="C15" s="5"/>
      <c r="D15" s="6" t="s">
        <v>76</v>
      </c>
      <c r="E15" s="7">
        <v>25500000</v>
      </c>
      <c r="F15" s="7">
        <v>34500000</v>
      </c>
      <c r="G15" s="7">
        <v>9000000</v>
      </c>
      <c r="H15" s="8" t="s">
        <v>15</v>
      </c>
    </row>
    <row r="16" spans="1:8">
      <c r="A16" s="5"/>
      <c r="B16" s="5"/>
      <c r="C16" s="5" t="s">
        <v>77</v>
      </c>
      <c r="D16" s="6" t="s">
        <v>78</v>
      </c>
      <c r="E16" s="7">
        <v>14800000</v>
      </c>
      <c r="F16" s="7">
        <v>19300000</v>
      </c>
      <c r="G16" s="7">
        <v>4500000</v>
      </c>
      <c r="H16" s="8" t="s">
        <v>15</v>
      </c>
    </row>
    <row r="17" spans="1:8">
      <c r="A17" s="5" t="s">
        <v>79</v>
      </c>
      <c r="B17" s="5"/>
      <c r="C17" s="5"/>
      <c r="D17" s="6" t="s">
        <v>80</v>
      </c>
      <c r="E17" s="7">
        <v>1000000</v>
      </c>
      <c r="F17" s="7">
        <v>0</v>
      </c>
      <c r="G17" s="7">
        <v>-1000000</v>
      </c>
      <c r="H17" s="8" t="s">
        <v>150</v>
      </c>
    </row>
    <row r="18" spans="1:8">
      <c r="A18" s="5"/>
      <c r="B18" s="5"/>
      <c r="C18" s="5"/>
      <c r="D18" s="6" t="s">
        <v>81</v>
      </c>
      <c r="E18" s="7">
        <v>1000000</v>
      </c>
      <c r="F18" s="7">
        <v>0</v>
      </c>
      <c r="G18" s="7">
        <v>-1000000</v>
      </c>
      <c r="H18" s="8" t="s">
        <v>15</v>
      </c>
    </row>
    <row r="19" spans="1:8">
      <c r="A19" s="5"/>
      <c r="B19" s="5"/>
      <c r="C19" s="5"/>
      <c r="D19" s="6" t="s">
        <v>82</v>
      </c>
      <c r="E19" s="7">
        <v>100000</v>
      </c>
      <c r="F19" s="7">
        <v>0</v>
      </c>
      <c r="G19" s="7">
        <v>-100000</v>
      </c>
      <c r="H19" s="8" t="s">
        <v>15</v>
      </c>
    </row>
    <row r="20" spans="1:8">
      <c r="A20" s="5"/>
      <c r="B20" s="5"/>
      <c r="C20" s="5"/>
      <c r="D20" s="6" t="s">
        <v>83</v>
      </c>
      <c r="E20" s="7">
        <v>10000000</v>
      </c>
      <c r="F20" s="7">
        <v>0</v>
      </c>
      <c r="G20" s="7">
        <v>-10000000</v>
      </c>
      <c r="H20" s="8" t="s">
        <v>15</v>
      </c>
    </row>
    <row r="21" spans="1:8">
      <c r="A21" s="5"/>
      <c r="B21" s="5"/>
      <c r="C21" s="9"/>
      <c r="D21" s="6" t="s">
        <v>84</v>
      </c>
      <c r="E21" s="7">
        <v>7000000</v>
      </c>
      <c r="F21" s="7">
        <v>0</v>
      </c>
      <c r="G21" s="7">
        <v>-7000000</v>
      </c>
      <c r="H21" s="8" t="s">
        <v>15</v>
      </c>
    </row>
    <row r="22" spans="1:8">
      <c r="A22" s="5"/>
      <c r="B22" s="9"/>
      <c r="C22" s="9" t="s">
        <v>85</v>
      </c>
      <c r="D22" s="6" t="s">
        <v>85</v>
      </c>
      <c r="E22" s="7">
        <v>45000000</v>
      </c>
      <c r="F22" s="7">
        <v>70000000</v>
      </c>
      <c r="G22" s="7">
        <v>25000000</v>
      </c>
      <c r="H22" s="8" t="s">
        <v>86</v>
      </c>
    </row>
    <row r="23" spans="1:8" ht="22.5">
      <c r="A23" s="5"/>
      <c r="B23" s="5"/>
      <c r="C23" s="9" t="s">
        <v>87</v>
      </c>
      <c r="D23" s="6" t="s">
        <v>87</v>
      </c>
      <c r="E23" s="7">
        <v>11500000</v>
      </c>
      <c r="F23" s="7">
        <v>17000000</v>
      </c>
      <c r="G23" s="7">
        <v>5500000</v>
      </c>
      <c r="H23" s="8" t="s">
        <v>151</v>
      </c>
    </row>
    <row r="24" spans="1:8" ht="33.75">
      <c r="A24" s="5"/>
      <c r="B24" s="5" t="s">
        <v>88</v>
      </c>
      <c r="C24" s="9" t="s">
        <v>89</v>
      </c>
      <c r="D24" s="6" t="s">
        <v>89</v>
      </c>
      <c r="E24" s="7">
        <v>6000000</v>
      </c>
      <c r="F24" s="7">
        <v>6000000</v>
      </c>
      <c r="G24" s="7">
        <v>0</v>
      </c>
      <c r="H24" s="8" t="s">
        <v>90</v>
      </c>
    </row>
    <row r="25" spans="1:8">
      <c r="A25" s="5"/>
      <c r="B25" s="9"/>
      <c r="C25" s="9" t="s">
        <v>91</v>
      </c>
      <c r="D25" s="6" t="s">
        <v>91</v>
      </c>
      <c r="E25" s="7">
        <v>5000000</v>
      </c>
      <c r="F25" s="7">
        <v>5000000</v>
      </c>
      <c r="G25" s="7">
        <v>0</v>
      </c>
      <c r="H25" s="8" t="s">
        <v>152</v>
      </c>
    </row>
    <row r="26" spans="1:8" ht="22.5">
      <c r="A26" s="5"/>
      <c r="B26" s="5"/>
      <c r="C26" s="9" t="s">
        <v>92</v>
      </c>
      <c r="D26" s="6" t="s">
        <v>92</v>
      </c>
      <c r="E26" s="7">
        <v>22000000</v>
      </c>
      <c r="F26" s="7">
        <v>20000000</v>
      </c>
      <c r="G26" s="7">
        <v>-2000000</v>
      </c>
      <c r="H26" s="8" t="s">
        <v>93</v>
      </c>
    </row>
    <row r="27" spans="1:8" ht="67.5">
      <c r="A27" s="5"/>
      <c r="B27" s="5"/>
      <c r="C27" s="9" t="s">
        <v>94</v>
      </c>
      <c r="D27" s="6" t="s">
        <v>94</v>
      </c>
      <c r="E27" s="7">
        <v>155700000</v>
      </c>
      <c r="F27" s="7">
        <v>178000000</v>
      </c>
      <c r="G27" s="7">
        <v>22300000</v>
      </c>
      <c r="H27" s="8" t="s">
        <v>153</v>
      </c>
    </row>
    <row r="28" spans="1:8" ht="67.5">
      <c r="A28" s="5"/>
      <c r="B28" s="5"/>
      <c r="C28" s="9" t="s">
        <v>95</v>
      </c>
      <c r="D28" s="6" t="s">
        <v>95</v>
      </c>
      <c r="E28" s="7">
        <v>106300000</v>
      </c>
      <c r="F28" s="7">
        <v>99000000</v>
      </c>
      <c r="G28" s="7">
        <v>-7300000</v>
      </c>
      <c r="H28" s="10" t="s">
        <v>167</v>
      </c>
    </row>
    <row r="29" spans="1:8" ht="136.5" customHeight="1">
      <c r="A29" s="5"/>
      <c r="B29" s="5" t="s">
        <v>96</v>
      </c>
      <c r="C29" s="9" t="s">
        <v>97</v>
      </c>
      <c r="D29" s="6" t="s">
        <v>97</v>
      </c>
      <c r="E29" s="7">
        <v>50200000</v>
      </c>
      <c r="F29" s="7">
        <v>30000000</v>
      </c>
      <c r="G29" s="7">
        <v>-20200000</v>
      </c>
      <c r="H29" s="10" t="s">
        <v>290</v>
      </c>
    </row>
    <row r="30" spans="1:8" ht="22.5">
      <c r="A30" s="5"/>
      <c r="B30" s="5"/>
      <c r="C30" s="5" t="s">
        <v>98</v>
      </c>
      <c r="D30" s="6" t="s">
        <v>99</v>
      </c>
      <c r="E30" s="7">
        <v>20000000</v>
      </c>
      <c r="F30" s="7">
        <v>20000000</v>
      </c>
      <c r="G30" s="7">
        <v>0</v>
      </c>
      <c r="H30" s="8" t="s">
        <v>100</v>
      </c>
    </row>
    <row r="31" spans="1:8">
      <c r="A31" s="5"/>
      <c r="B31" s="5"/>
      <c r="C31" s="9"/>
      <c r="D31" s="6" t="s">
        <v>101</v>
      </c>
      <c r="E31" s="7">
        <v>11000000</v>
      </c>
      <c r="F31" s="7">
        <v>11000000</v>
      </c>
      <c r="G31" s="7">
        <v>0</v>
      </c>
      <c r="H31" s="8" t="s">
        <v>102</v>
      </c>
    </row>
    <row r="32" spans="1:8">
      <c r="A32" s="9"/>
      <c r="B32" s="9"/>
      <c r="C32" s="9" t="s">
        <v>103</v>
      </c>
      <c r="D32" s="6" t="s">
        <v>103</v>
      </c>
      <c r="E32" s="7">
        <v>48262000</v>
      </c>
      <c r="F32" s="7">
        <v>59000000</v>
      </c>
      <c r="G32" s="7">
        <v>10738000</v>
      </c>
      <c r="H32" s="8" t="s">
        <v>154</v>
      </c>
    </row>
    <row r="33" spans="1:8" ht="56.25">
      <c r="A33" s="5"/>
      <c r="B33" s="5"/>
      <c r="C33" s="9" t="s">
        <v>104</v>
      </c>
      <c r="D33" s="6" t="s">
        <v>104</v>
      </c>
      <c r="E33" s="7">
        <v>248000000</v>
      </c>
      <c r="F33" s="7">
        <v>240000000</v>
      </c>
      <c r="G33" s="7">
        <v>-8000000</v>
      </c>
      <c r="H33" s="8" t="s">
        <v>155</v>
      </c>
    </row>
    <row r="34" spans="1:8" ht="33.75">
      <c r="A34" s="5" t="s">
        <v>105</v>
      </c>
      <c r="B34" s="5" t="s">
        <v>104</v>
      </c>
      <c r="C34" s="9" t="s">
        <v>106</v>
      </c>
      <c r="D34" s="6" t="s">
        <v>106</v>
      </c>
      <c r="E34" s="7">
        <v>79000000</v>
      </c>
      <c r="F34" s="7">
        <v>80000000</v>
      </c>
      <c r="G34" s="7">
        <v>1000000</v>
      </c>
      <c r="H34" s="8" t="s">
        <v>107</v>
      </c>
    </row>
    <row r="35" spans="1:8" ht="67.5">
      <c r="A35" s="9"/>
      <c r="B35" s="9"/>
      <c r="C35" s="9" t="s">
        <v>108</v>
      </c>
      <c r="D35" s="6" t="s">
        <v>108</v>
      </c>
      <c r="E35" s="7">
        <v>30000000</v>
      </c>
      <c r="F35" s="7">
        <v>40000000</v>
      </c>
      <c r="G35" s="7">
        <v>10000000</v>
      </c>
      <c r="H35" s="10" t="s">
        <v>289</v>
      </c>
    </row>
    <row r="36" spans="1:8" ht="78.75">
      <c r="A36" s="5"/>
      <c r="B36" s="5"/>
      <c r="C36" s="128" t="s">
        <v>9</v>
      </c>
      <c r="D36" s="6" t="s">
        <v>9</v>
      </c>
      <c r="E36" s="7">
        <v>329672000</v>
      </c>
      <c r="F36" s="7">
        <v>345000000</v>
      </c>
      <c r="G36" s="7">
        <v>15328000</v>
      </c>
      <c r="H36" s="8" t="s">
        <v>302</v>
      </c>
    </row>
    <row r="37" spans="1:8">
      <c r="A37" s="5"/>
      <c r="B37" s="5"/>
      <c r="C37" s="129"/>
      <c r="D37" s="6" t="s">
        <v>12</v>
      </c>
      <c r="E37" s="7">
        <v>6500000</v>
      </c>
      <c r="F37" s="7">
        <v>7200000</v>
      </c>
      <c r="G37" s="7">
        <v>700000</v>
      </c>
      <c r="H37" s="8" t="s">
        <v>156</v>
      </c>
    </row>
    <row r="38" spans="1:8">
      <c r="A38" s="5"/>
      <c r="B38" s="5"/>
      <c r="C38" s="130"/>
      <c r="D38" s="6" t="s">
        <v>109</v>
      </c>
      <c r="E38" s="7">
        <v>20000000</v>
      </c>
      <c r="F38" s="7">
        <v>20000000</v>
      </c>
      <c r="G38" s="7">
        <v>0</v>
      </c>
      <c r="H38" s="8" t="s">
        <v>157</v>
      </c>
    </row>
    <row r="39" spans="1:8">
      <c r="A39" s="5"/>
      <c r="B39" s="5"/>
      <c r="C39" s="9" t="s">
        <v>110</v>
      </c>
      <c r="D39" s="6" t="s">
        <v>110</v>
      </c>
      <c r="E39" s="7">
        <v>80000000</v>
      </c>
      <c r="F39" s="7">
        <v>110000000</v>
      </c>
      <c r="G39" s="7">
        <v>30000000</v>
      </c>
      <c r="H39" s="8" t="s">
        <v>111</v>
      </c>
    </row>
    <row r="40" spans="1:8">
      <c r="A40" s="5"/>
      <c r="B40" s="5" t="s">
        <v>96</v>
      </c>
      <c r="C40" s="9" t="s">
        <v>109</v>
      </c>
      <c r="D40" s="6" t="s">
        <v>109</v>
      </c>
      <c r="E40" s="7">
        <v>50000000</v>
      </c>
      <c r="F40" s="7">
        <v>50000000</v>
      </c>
      <c r="G40" s="7">
        <v>0</v>
      </c>
      <c r="H40" s="8" t="s">
        <v>158</v>
      </c>
    </row>
    <row r="41" spans="1:8">
      <c r="A41" s="5"/>
      <c r="B41" s="5"/>
      <c r="C41" s="5"/>
      <c r="D41" s="6" t="s">
        <v>112</v>
      </c>
      <c r="E41" s="7">
        <v>30000000</v>
      </c>
      <c r="F41" s="7">
        <v>40000000</v>
      </c>
      <c r="G41" s="7">
        <v>10000000</v>
      </c>
      <c r="H41" s="8" t="s">
        <v>113</v>
      </c>
    </row>
    <row r="42" spans="1:8">
      <c r="A42" s="5"/>
      <c r="B42" s="5"/>
      <c r="C42" s="5" t="s">
        <v>112</v>
      </c>
      <c r="D42" s="6" t="s">
        <v>114</v>
      </c>
      <c r="E42" s="7">
        <v>10000000</v>
      </c>
      <c r="F42" s="7">
        <v>10000000</v>
      </c>
      <c r="G42" s="7">
        <v>0</v>
      </c>
      <c r="H42" s="8" t="s">
        <v>159</v>
      </c>
    </row>
    <row r="43" spans="1:8">
      <c r="A43" s="5"/>
      <c r="B43" s="5"/>
      <c r="C43" s="9"/>
      <c r="D43" s="6" t="s">
        <v>115</v>
      </c>
      <c r="E43" s="7">
        <v>10000000</v>
      </c>
      <c r="F43" s="7">
        <v>10000000</v>
      </c>
      <c r="G43" s="7">
        <v>0</v>
      </c>
      <c r="H43" s="8" t="s">
        <v>303</v>
      </c>
    </row>
    <row r="44" spans="1:8">
      <c r="A44" s="5"/>
      <c r="B44" s="5"/>
      <c r="C44" s="9" t="s">
        <v>116</v>
      </c>
      <c r="D44" s="6" t="s">
        <v>24</v>
      </c>
      <c r="E44" s="7">
        <v>64445000</v>
      </c>
      <c r="F44" s="7">
        <v>60000000</v>
      </c>
      <c r="G44" s="7">
        <v>-4445000</v>
      </c>
      <c r="H44" s="8" t="s">
        <v>160</v>
      </c>
    </row>
    <row r="45" spans="1:8">
      <c r="A45" s="5"/>
      <c r="B45" s="9"/>
      <c r="C45" s="9" t="s">
        <v>117</v>
      </c>
      <c r="D45" s="6" t="s">
        <v>117</v>
      </c>
      <c r="E45" s="7">
        <v>70000000</v>
      </c>
      <c r="F45" s="7">
        <v>90000000</v>
      </c>
      <c r="G45" s="7">
        <v>20000000</v>
      </c>
      <c r="H45" s="8" t="s">
        <v>118</v>
      </c>
    </row>
    <row r="46" spans="1:8">
      <c r="A46" s="5" t="s">
        <v>161</v>
      </c>
      <c r="B46" s="5" t="s">
        <v>162</v>
      </c>
      <c r="C46" s="5" t="s">
        <v>119</v>
      </c>
      <c r="D46" s="6" t="s">
        <v>119</v>
      </c>
      <c r="E46" s="7">
        <v>6000000</v>
      </c>
      <c r="F46" s="7">
        <v>10000000</v>
      </c>
      <c r="G46" s="7">
        <v>4000000</v>
      </c>
      <c r="H46" s="8" t="s">
        <v>120</v>
      </c>
    </row>
    <row r="47" spans="1:8" ht="22.5">
      <c r="A47" s="5"/>
      <c r="B47" s="5"/>
      <c r="C47" s="9" t="s">
        <v>123</v>
      </c>
      <c r="D47" s="6" t="s">
        <v>123</v>
      </c>
      <c r="E47" s="7">
        <v>42000000</v>
      </c>
      <c r="F47" s="7">
        <v>49000000</v>
      </c>
      <c r="G47" s="7">
        <v>7000000</v>
      </c>
      <c r="H47" s="8" t="s">
        <v>163</v>
      </c>
    </row>
    <row r="48" spans="1:8">
      <c r="A48" s="5"/>
      <c r="B48" s="9"/>
      <c r="C48" s="9" t="s">
        <v>124</v>
      </c>
      <c r="D48" s="6" t="s">
        <v>124</v>
      </c>
      <c r="E48" s="7">
        <v>8000000</v>
      </c>
      <c r="F48" s="7">
        <v>12000000</v>
      </c>
      <c r="G48" s="7">
        <v>4000000</v>
      </c>
      <c r="H48" s="8" t="s">
        <v>15</v>
      </c>
    </row>
    <row r="49" spans="1:8" ht="22.5">
      <c r="A49" s="5"/>
      <c r="B49" s="5"/>
      <c r="C49" s="9" t="s">
        <v>125</v>
      </c>
      <c r="D49" s="6" t="s">
        <v>125</v>
      </c>
      <c r="E49" s="7">
        <v>10000000</v>
      </c>
      <c r="F49" s="7">
        <v>20000000</v>
      </c>
      <c r="G49" s="7">
        <v>10000000</v>
      </c>
      <c r="H49" s="8" t="s">
        <v>15</v>
      </c>
    </row>
    <row r="50" spans="1:8" ht="22.5">
      <c r="A50" s="5"/>
      <c r="B50" s="5"/>
      <c r="C50" s="9" t="s">
        <v>126</v>
      </c>
      <c r="D50" s="6" t="s">
        <v>126</v>
      </c>
      <c r="E50" s="7">
        <v>28000000</v>
      </c>
      <c r="F50" s="7">
        <v>32500000</v>
      </c>
      <c r="G50" s="7">
        <v>4500000</v>
      </c>
      <c r="H50" s="8" t="s">
        <v>164</v>
      </c>
    </row>
    <row r="51" spans="1:8">
      <c r="A51" s="5"/>
      <c r="B51" s="5"/>
      <c r="C51" s="5"/>
      <c r="D51" s="6" t="s">
        <v>127</v>
      </c>
      <c r="E51" s="7">
        <v>20000000</v>
      </c>
      <c r="F51" s="7">
        <v>10000000</v>
      </c>
      <c r="G51" s="7">
        <v>-10000000</v>
      </c>
      <c r="H51" s="8" t="s">
        <v>15</v>
      </c>
    </row>
    <row r="52" spans="1:8">
      <c r="A52" s="5"/>
      <c r="B52" s="5"/>
      <c r="C52" s="5"/>
      <c r="D52" s="6" t="s">
        <v>25</v>
      </c>
      <c r="E52" s="7">
        <v>14000000</v>
      </c>
      <c r="F52" s="7">
        <v>18100000</v>
      </c>
      <c r="G52" s="7">
        <v>4100000</v>
      </c>
      <c r="H52" s="8" t="s">
        <v>128</v>
      </c>
    </row>
    <row r="53" spans="1:8">
      <c r="A53" s="5"/>
      <c r="B53" s="5" t="s">
        <v>121</v>
      </c>
      <c r="C53" s="5"/>
      <c r="D53" s="6" t="s">
        <v>27</v>
      </c>
      <c r="E53" s="7">
        <v>5000000</v>
      </c>
      <c r="F53" s="7">
        <v>4300000</v>
      </c>
      <c r="G53" s="7">
        <v>-700000</v>
      </c>
      <c r="H53" s="8" t="s">
        <v>129</v>
      </c>
    </row>
    <row r="54" spans="1:8" ht="22.5">
      <c r="A54" s="5"/>
      <c r="B54" s="5"/>
      <c r="C54" s="5" t="s">
        <v>130</v>
      </c>
      <c r="D54" s="6" t="s">
        <v>29</v>
      </c>
      <c r="E54" s="7">
        <v>24400000</v>
      </c>
      <c r="F54" s="7">
        <v>24400000</v>
      </c>
      <c r="G54" s="7">
        <v>0</v>
      </c>
      <c r="H54" s="8" t="s">
        <v>165</v>
      </c>
    </row>
    <row r="55" spans="1:8" ht="22.5">
      <c r="A55" s="5"/>
      <c r="B55" s="5"/>
      <c r="C55" s="5"/>
      <c r="D55" s="6" t="s">
        <v>131</v>
      </c>
      <c r="E55" s="7">
        <v>27000000</v>
      </c>
      <c r="F55" s="7">
        <v>30000000</v>
      </c>
      <c r="G55" s="7">
        <v>3000000</v>
      </c>
      <c r="H55" s="8" t="s">
        <v>132</v>
      </c>
    </row>
    <row r="56" spans="1:8">
      <c r="A56" s="5"/>
      <c r="B56" s="5"/>
      <c r="C56" s="5"/>
      <c r="D56" s="6" t="s">
        <v>133</v>
      </c>
      <c r="E56" s="7">
        <v>25000000</v>
      </c>
      <c r="F56" s="7">
        <v>30000000</v>
      </c>
      <c r="G56" s="7">
        <v>5000000</v>
      </c>
      <c r="H56" s="8" t="s">
        <v>304</v>
      </c>
    </row>
    <row r="57" spans="1:8">
      <c r="A57" s="11"/>
      <c r="B57" s="9"/>
      <c r="C57" s="9"/>
      <c r="D57" s="6" t="s">
        <v>134</v>
      </c>
      <c r="E57" s="7">
        <v>3000000</v>
      </c>
      <c r="F57" s="7">
        <v>0</v>
      </c>
      <c r="G57" s="7">
        <v>-3000000</v>
      </c>
      <c r="H57" s="8" t="s">
        <v>166</v>
      </c>
    </row>
    <row r="58" spans="1:8" ht="22.5">
      <c r="A58" s="9" t="s">
        <v>135</v>
      </c>
      <c r="B58" s="9" t="s">
        <v>135</v>
      </c>
      <c r="C58" s="9" t="s">
        <v>136</v>
      </c>
      <c r="D58" s="6" t="s">
        <v>136</v>
      </c>
      <c r="E58" s="7">
        <v>20000000</v>
      </c>
      <c r="F58" s="7">
        <v>20000000</v>
      </c>
      <c r="G58" s="7">
        <v>0</v>
      </c>
      <c r="H58" s="8" t="s">
        <v>15</v>
      </c>
    </row>
    <row r="59" spans="1:8" ht="35.25" customHeight="1">
      <c r="A59" s="118" t="s">
        <v>168</v>
      </c>
      <c r="B59" s="119"/>
      <c r="C59" s="119"/>
      <c r="D59" s="120"/>
      <c r="E59" s="2">
        <f>SUM(E5:E58)</f>
        <v>4280000000</v>
      </c>
      <c r="F59" s="2">
        <f>SUM(F5:F58)</f>
        <v>4432500000</v>
      </c>
      <c r="G59" s="2">
        <f>SUM(G5:G58)</f>
        <v>152500000</v>
      </c>
      <c r="H59" s="3" t="s">
        <v>15</v>
      </c>
    </row>
  </sheetData>
  <mergeCells count="8">
    <mergeCell ref="A59:D59"/>
    <mergeCell ref="A1:H1"/>
    <mergeCell ref="A3:D3"/>
    <mergeCell ref="E3:E4"/>
    <mergeCell ref="F3:F4"/>
    <mergeCell ref="G3:G4"/>
    <mergeCell ref="H3:H4"/>
    <mergeCell ref="C36:C3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workbookViewId="0">
      <selection activeCell="E28" sqref="E28"/>
    </sheetView>
  </sheetViews>
  <sheetFormatPr defaultRowHeight="16.5"/>
  <cols>
    <col min="1" max="1" width="5.125" customWidth="1"/>
    <col min="2" max="2" width="11.25" customWidth="1"/>
    <col min="3" max="3" width="13.125" customWidth="1"/>
    <col min="4" max="4" width="6" customWidth="1"/>
    <col min="5" max="5" width="14.75" customWidth="1"/>
    <col min="6" max="6" width="10" customWidth="1"/>
    <col min="7" max="7" width="14.625" customWidth="1"/>
    <col min="8" max="8" width="14.875" customWidth="1"/>
    <col min="9" max="9" width="16" customWidth="1"/>
    <col min="10" max="10" width="17.25" customWidth="1"/>
  </cols>
  <sheetData>
    <row r="1" spans="1:10" ht="30.75" customHeight="1">
      <c r="A1" s="133" t="s">
        <v>268</v>
      </c>
      <c r="B1" s="133"/>
      <c r="C1" s="133"/>
      <c r="D1" s="133"/>
      <c r="E1" s="133"/>
      <c r="F1" s="133"/>
      <c r="G1" s="133"/>
      <c r="H1" s="133"/>
      <c r="I1" s="133"/>
      <c r="J1" s="133"/>
    </row>
    <row r="2" spans="1:10" ht="30.75" customHeight="1" thickBot="1">
      <c r="A2" s="134" t="s">
        <v>269</v>
      </c>
      <c r="B2" s="134"/>
      <c r="C2" s="134"/>
      <c r="D2" s="17"/>
      <c r="E2" s="17"/>
      <c r="F2" s="17"/>
      <c r="G2" s="17"/>
      <c r="H2" s="17"/>
      <c r="I2" s="135" t="s">
        <v>178</v>
      </c>
      <c r="J2" s="135"/>
    </row>
    <row r="3" spans="1:10" ht="16.5" customHeight="1">
      <c r="A3" s="136" t="s">
        <v>179</v>
      </c>
      <c r="B3" s="139" t="s">
        <v>180</v>
      </c>
      <c r="C3" s="142" t="s">
        <v>181</v>
      </c>
      <c r="D3" s="145" t="s">
        <v>182</v>
      </c>
      <c r="E3" s="148" t="s">
        <v>183</v>
      </c>
      <c r="F3" s="151"/>
      <c r="G3" s="152"/>
      <c r="H3" s="153" t="s">
        <v>184</v>
      </c>
      <c r="I3" s="156" t="s">
        <v>185</v>
      </c>
      <c r="J3" s="159" t="s">
        <v>186</v>
      </c>
    </row>
    <row r="4" spans="1:10" ht="16.5" customHeight="1">
      <c r="A4" s="137"/>
      <c r="B4" s="140"/>
      <c r="C4" s="143"/>
      <c r="D4" s="146"/>
      <c r="E4" s="149"/>
      <c r="F4" s="162" t="s">
        <v>67</v>
      </c>
      <c r="G4" s="164" t="s">
        <v>187</v>
      </c>
      <c r="H4" s="154"/>
      <c r="I4" s="157"/>
      <c r="J4" s="160"/>
    </row>
    <row r="5" spans="1:10" ht="17.25" thickBot="1">
      <c r="A5" s="138"/>
      <c r="B5" s="141"/>
      <c r="C5" s="144"/>
      <c r="D5" s="147"/>
      <c r="E5" s="150"/>
      <c r="F5" s="163"/>
      <c r="G5" s="150"/>
      <c r="H5" s="155"/>
      <c r="I5" s="158"/>
      <c r="J5" s="161"/>
    </row>
    <row r="6" spans="1:10" ht="17.25" thickTop="1">
      <c r="A6" s="18">
        <v>1</v>
      </c>
      <c r="B6" s="19" t="s">
        <v>188</v>
      </c>
      <c r="C6" s="20" t="s">
        <v>189</v>
      </c>
      <c r="D6" s="21">
        <v>16</v>
      </c>
      <c r="E6" s="22">
        <v>3500000</v>
      </c>
      <c r="F6" s="23"/>
      <c r="G6" s="24">
        <v>0</v>
      </c>
      <c r="H6" s="25">
        <f>ROUNDDOWN((E6+F6+G6)/12,-1)</f>
        <v>291660</v>
      </c>
      <c r="I6" s="26">
        <f t="shared" ref="I6:I68" si="0">SUM(E6:H6)</f>
        <v>3791660</v>
      </c>
      <c r="J6" s="27">
        <f>SUM(I6*12)</f>
        <v>45499920</v>
      </c>
    </row>
    <row r="7" spans="1:10">
      <c r="A7" s="28">
        <v>2</v>
      </c>
      <c r="B7" s="19" t="s">
        <v>190</v>
      </c>
      <c r="C7" s="20" t="s">
        <v>191</v>
      </c>
      <c r="D7" s="21">
        <v>12</v>
      </c>
      <c r="E7" s="22">
        <v>2959000</v>
      </c>
      <c r="F7" s="23"/>
      <c r="G7" s="29">
        <f>ROUNDDOWN(E7/209*1.5*18,-1)</f>
        <v>382260</v>
      </c>
      <c r="H7" s="25">
        <f t="shared" ref="H7:H68" si="1">ROUNDDOWN((E7+F7+G7)/12,-1)</f>
        <v>278430</v>
      </c>
      <c r="I7" s="30">
        <f t="shared" si="0"/>
        <v>3619690</v>
      </c>
      <c r="J7" s="31">
        <f t="shared" ref="J7:J68" si="2">SUM(I7*12)</f>
        <v>43436280</v>
      </c>
    </row>
    <row r="8" spans="1:10">
      <c r="A8" s="18">
        <v>3</v>
      </c>
      <c r="B8" s="19" t="s">
        <v>192</v>
      </c>
      <c r="C8" s="20" t="s">
        <v>193</v>
      </c>
      <c r="D8" s="21">
        <v>23</v>
      </c>
      <c r="E8" s="22">
        <v>3283000</v>
      </c>
      <c r="F8" s="23"/>
      <c r="G8" s="29">
        <f>ROUNDDOWN(E8/209*1.5*18,-1)</f>
        <v>424110</v>
      </c>
      <c r="H8" s="25">
        <f t="shared" si="1"/>
        <v>308920</v>
      </c>
      <c r="I8" s="30">
        <f t="shared" si="0"/>
        <v>4016030</v>
      </c>
      <c r="J8" s="31">
        <f t="shared" si="2"/>
        <v>48192360</v>
      </c>
    </row>
    <row r="9" spans="1:10">
      <c r="A9" s="28">
        <v>4</v>
      </c>
      <c r="B9" s="19" t="s">
        <v>194</v>
      </c>
      <c r="C9" s="20" t="s">
        <v>195</v>
      </c>
      <c r="D9" s="21">
        <v>6</v>
      </c>
      <c r="E9" s="22">
        <v>2135000</v>
      </c>
      <c r="F9" s="23"/>
      <c r="G9" s="29">
        <f t="shared" ref="G9:G12" si="3">ROUNDDOWN(E9/209*1.5*18,-1)</f>
        <v>275810</v>
      </c>
      <c r="H9" s="25">
        <f t="shared" si="1"/>
        <v>200900</v>
      </c>
      <c r="I9" s="30">
        <f t="shared" si="0"/>
        <v>2611710</v>
      </c>
      <c r="J9" s="31">
        <f t="shared" si="2"/>
        <v>31340520</v>
      </c>
    </row>
    <row r="10" spans="1:10">
      <c r="A10" s="18">
        <v>5</v>
      </c>
      <c r="B10" s="19" t="s">
        <v>196</v>
      </c>
      <c r="C10" s="20" t="s">
        <v>197</v>
      </c>
      <c r="D10" s="21">
        <v>11</v>
      </c>
      <c r="E10" s="22">
        <v>2610000</v>
      </c>
      <c r="F10" s="23"/>
      <c r="G10" s="29">
        <f t="shared" si="3"/>
        <v>337170</v>
      </c>
      <c r="H10" s="25">
        <f t="shared" si="1"/>
        <v>245590</v>
      </c>
      <c r="I10" s="30">
        <f t="shared" si="0"/>
        <v>3192760</v>
      </c>
      <c r="J10" s="31">
        <f t="shared" si="2"/>
        <v>38313120</v>
      </c>
    </row>
    <row r="11" spans="1:10">
      <c r="A11" s="28">
        <v>6</v>
      </c>
      <c r="B11" s="19" t="s">
        <v>198</v>
      </c>
      <c r="C11" s="20" t="s">
        <v>199</v>
      </c>
      <c r="D11" s="21">
        <v>8</v>
      </c>
      <c r="E11" s="22">
        <v>2331000</v>
      </c>
      <c r="F11" s="23"/>
      <c r="G11" s="29">
        <f t="shared" si="3"/>
        <v>301130</v>
      </c>
      <c r="H11" s="25">
        <f t="shared" si="1"/>
        <v>219340</v>
      </c>
      <c r="I11" s="30">
        <f t="shared" si="0"/>
        <v>2851470</v>
      </c>
      <c r="J11" s="31">
        <f t="shared" si="2"/>
        <v>34217640</v>
      </c>
    </row>
    <row r="12" spans="1:10">
      <c r="A12" s="18">
        <v>7</v>
      </c>
      <c r="B12" s="19" t="s">
        <v>200</v>
      </c>
      <c r="C12" s="20" t="s">
        <v>201</v>
      </c>
      <c r="D12" s="21">
        <v>1</v>
      </c>
      <c r="E12" s="22">
        <v>1710000</v>
      </c>
      <c r="F12" s="23"/>
      <c r="G12" s="29">
        <f t="shared" si="3"/>
        <v>220900</v>
      </c>
      <c r="H12" s="25">
        <f t="shared" si="1"/>
        <v>160900</v>
      </c>
      <c r="I12" s="30">
        <f t="shared" si="0"/>
        <v>2091800</v>
      </c>
      <c r="J12" s="31">
        <f t="shared" si="2"/>
        <v>25101600</v>
      </c>
    </row>
    <row r="13" spans="1:10">
      <c r="A13" s="28">
        <v>8</v>
      </c>
      <c r="B13" s="19" t="s">
        <v>202</v>
      </c>
      <c r="C13" s="20" t="s">
        <v>203</v>
      </c>
      <c r="D13" s="21">
        <v>17</v>
      </c>
      <c r="E13" s="22">
        <v>2726000</v>
      </c>
      <c r="F13" s="23"/>
      <c r="G13" s="29">
        <f>ROUNDDOWN(E13/209*1.5*30,-1)</f>
        <v>586930</v>
      </c>
      <c r="H13" s="25">
        <f t="shared" si="1"/>
        <v>276070</v>
      </c>
      <c r="I13" s="30">
        <f t="shared" si="0"/>
        <v>3589000</v>
      </c>
      <c r="J13" s="31">
        <f t="shared" si="2"/>
        <v>43068000</v>
      </c>
    </row>
    <row r="14" spans="1:10">
      <c r="A14" s="18">
        <v>9</v>
      </c>
      <c r="B14" s="19" t="s">
        <v>204</v>
      </c>
      <c r="C14" s="20" t="s">
        <v>205</v>
      </c>
      <c r="D14" s="21">
        <v>17</v>
      </c>
      <c r="E14" s="22">
        <v>2726000</v>
      </c>
      <c r="F14" s="23">
        <v>20000</v>
      </c>
      <c r="G14" s="29">
        <f t="shared" ref="G14:G61" si="4">ROUNDDOWN(E14/209*1.5*30,-1)</f>
        <v>586930</v>
      </c>
      <c r="H14" s="25">
        <f t="shared" si="1"/>
        <v>277740</v>
      </c>
      <c r="I14" s="30">
        <f t="shared" si="0"/>
        <v>3610670</v>
      </c>
      <c r="J14" s="31">
        <f t="shared" si="2"/>
        <v>43328040</v>
      </c>
    </row>
    <row r="15" spans="1:10">
      <c r="A15" s="28">
        <v>10</v>
      </c>
      <c r="B15" s="19" t="s">
        <v>206</v>
      </c>
      <c r="C15" s="20" t="s">
        <v>203</v>
      </c>
      <c r="D15" s="21">
        <v>6</v>
      </c>
      <c r="E15" s="22">
        <v>2065000</v>
      </c>
      <c r="F15" s="23"/>
      <c r="G15" s="29">
        <f t="shared" si="4"/>
        <v>444610</v>
      </c>
      <c r="H15" s="25">
        <f t="shared" si="1"/>
        <v>209130</v>
      </c>
      <c r="I15" s="30">
        <f t="shared" si="0"/>
        <v>2718740</v>
      </c>
      <c r="J15" s="31">
        <f t="shared" si="2"/>
        <v>32624880</v>
      </c>
    </row>
    <row r="16" spans="1:10">
      <c r="A16" s="18">
        <v>11</v>
      </c>
      <c r="B16" s="19" t="s">
        <v>207</v>
      </c>
      <c r="C16" s="20" t="s">
        <v>203</v>
      </c>
      <c r="D16" s="21">
        <v>6</v>
      </c>
      <c r="E16" s="22">
        <v>2014000</v>
      </c>
      <c r="F16" s="23"/>
      <c r="G16" s="29">
        <f t="shared" si="4"/>
        <v>433630</v>
      </c>
      <c r="H16" s="25">
        <f t="shared" si="1"/>
        <v>203960</v>
      </c>
      <c r="I16" s="30">
        <f t="shared" si="0"/>
        <v>2651590</v>
      </c>
      <c r="J16" s="31">
        <f t="shared" si="2"/>
        <v>31819080</v>
      </c>
    </row>
    <row r="17" spans="1:10">
      <c r="A17" s="28">
        <v>12</v>
      </c>
      <c r="B17" s="19" t="s">
        <v>208</v>
      </c>
      <c r="C17" s="20" t="s">
        <v>209</v>
      </c>
      <c r="D17" s="21">
        <v>8</v>
      </c>
      <c r="E17" s="22">
        <v>2033000</v>
      </c>
      <c r="F17" s="32"/>
      <c r="G17" s="29">
        <f t="shared" si="4"/>
        <v>437720</v>
      </c>
      <c r="H17" s="25">
        <f t="shared" si="1"/>
        <v>205890</v>
      </c>
      <c r="I17" s="30">
        <f t="shared" si="0"/>
        <v>2676610</v>
      </c>
      <c r="J17" s="31">
        <f t="shared" si="2"/>
        <v>32119320</v>
      </c>
    </row>
    <row r="18" spans="1:10">
      <c r="A18" s="18">
        <v>13</v>
      </c>
      <c r="B18" s="19" t="s">
        <v>210</v>
      </c>
      <c r="C18" s="20" t="s">
        <v>211</v>
      </c>
      <c r="D18" s="21">
        <v>8</v>
      </c>
      <c r="E18" s="22">
        <v>2033000</v>
      </c>
      <c r="F18" s="23">
        <v>40000</v>
      </c>
      <c r="G18" s="29">
        <f t="shared" si="4"/>
        <v>437720</v>
      </c>
      <c r="H18" s="25">
        <f t="shared" si="1"/>
        <v>209220</v>
      </c>
      <c r="I18" s="30">
        <f t="shared" si="0"/>
        <v>2719940</v>
      </c>
      <c r="J18" s="31">
        <f t="shared" si="2"/>
        <v>32639280</v>
      </c>
    </row>
    <row r="19" spans="1:10">
      <c r="A19" s="28">
        <v>14</v>
      </c>
      <c r="B19" s="19" t="s">
        <v>212</v>
      </c>
      <c r="C19" s="20" t="s">
        <v>209</v>
      </c>
      <c r="D19" s="21">
        <v>7</v>
      </c>
      <c r="E19" s="22">
        <v>1987000</v>
      </c>
      <c r="F19" s="23">
        <v>20000</v>
      </c>
      <c r="G19" s="29">
        <f t="shared" si="4"/>
        <v>427820</v>
      </c>
      <c r="H19" s="25">
        <f t="shared" si="1"/>
        <v>202900</v>
      </c>
      <c r="I19" s="30">
        <f t="shared" si="0"/>
        <v>2637720</v>
      </c>
      <c r="J19" s="31">
        <f t="shared" si="2"/>
        <v>31652640</v>
      </c>
    </row>
    <row r="20" spans="1:10">
      <c r="A20" s="18">
        <v>15</v>
      </c>
      <c r="B20" s="19" t="s">
        <v>213</v>
      </c>
      <c r="C20" s="20" t="s">
        <v>209</v>
      </c>
      <c r="D20" s="21">
        <v>6</v>
      </c>
      <c r="E20" s="22">
        <v>1940000</v>
      </c>
      <c r="F20" s="23"/>
      <c r="G20" s="29">
        <f t="shared" si="4"/>
        <v>417700</v>
      </c>
      <c r="H20" s="25">
        <f t="shared" si="1"/>
        <v>196470</v>
      </c>
      <c r="I20" s="30">
        <f t="shared" si="0"/>
        <v>2554170</v>
      </c>
      <c r="J20" s="31">
        <f t="shared" si="2"/>
        <v>30650040</v>
      </c>
    </row>
    <row r="21" spans="1:10">
      <c r="A21" s="28">
        <v>16</v>
      </c>
      <c r="B21" s="19" t="s">
        <v>214</v>
      </c>
      <c r="C21" s="20" t="s">
        <v>209</v>
      </c>
      <c r="D21" s="21">
        <v>6</v>
      </c>
      <c r="E21" s="22">
        <v>1940000</v>
      </c>
      <c r="F21" s="23"/>
      <c r="G21" s="29">
        <f t="shared" si="4"/>
        <v>417700</v>
      </c>
      <c r="H21" s="25">
        <f t="shared" si="1"/>
        <v>196470</v>
      </c>
      <c r="I21" s="30">
        <f t="shared" si="0"/>
        <v>2554170</v>
      </c>
      <c r="J21" s="31">
        <f t="shared" si="2"/>
        <v>30650040</v>
      </c>
    </row>
    <row r="22" spans="1:10">
      <c r="A22" s="18">
        <v>17</v>
      </c>
      <c r="B22" s="19" t="s">
        <v>215</v>
      </c>
      <c r="C22" s="20" t="s">
        <v>209</v>
      </c>
      <c r="D22" s="21">
        <v>6</v>
      </c>
      <c r="E22" s="22">
        <v>1940000</v>
      </c>
      <c r="F22" s="23"/>
      <c r="G22" s="29">
        <f t="shared" si="4"/>
        <v>417700</v>
      </c>
      <c r="H22" s="25">
        <f t="shared" si="1"/>
        <v>196470</v>
      </c>
      <c r="I22" s="30">
        <f t="shared" si="0"/>
        <v>2554170</v>
      </c>
      <c r="J22" s="31">
        <f t="shared" si="2"/>
        <v>30650040</v>
      </c>
    </row>
    <row r="23" spans="1:10">
      <c r="A23" s="28">
        <v>18</v>
      </c>
      <c r="B23" s="19" t="s">
        <v>216</v>
      </c>
      <c r="C23" s="20" t="s">
        <v>209</v>
      </c>
      <c r="D23" s="21">
        <v>6</v>
      </c>
      <c r="E23" s="22">
        <v>1940000</v>
      </c>
      <c r="F23" s="23"/>
      <c r="G23" s="29">
        <f t="shared" si="4"/>
        <v>417700</v>
      </c>
      <c r="H23" s="25">
        <f t="shared" si="1"/>
        <v>196470</v>
      </c>
      <c r="I23" s="30">
        <f t="shared" si="0"/>
        <v>2554170</v>
      </c>
      <c r="J23" s="31">
        <f t="shared" si="2"/>
        <v>30650040</v>
      </c>
    </row>
    <row r="24" spans="1:10">
      <c r="A24" s="18">
        <v>19</v>
      </c>
      <c r="B24" s="19" t="s">
        <v>217</v>
      </c>
      <c r="C24" s="20" t="s">
        <v>209</v>
      </c>
      <c r="D24" s="21">
        <v>9</v>
      </c>
      <c r="E24" s="22">
        <v>2082000</v>
      </c>
      <c r="F24" s="23"/>
      <c r="G24" s="29">
        <f t="shared" si="4"/>
        <v>448270</v>
      </c>
      <c r="H24" s="25">
        <f t="shared" si="1"/>
        <v>210850</v>
      </c>
      <c r="I24" s="30">
        <f t="shared" si="0"/>
        <v>2741120</v>
      </c>
      <c r="J24" s="31">
        <f t="shared" si="2"/>
        <v>32893440</v>
      </c>
    </row>
    <row r="25" spans="1:10">
      <c r="A25" s="28">
        <v>20</v>
      </c>
      <c r="B25" s="19" t="s">
        <v>218</v>
      </c>
      <c r="C25" s="20" t="s">
        <v>209</v>
      </c>
      <c r="D25" s="21">
        <v>5</v>
      </c>
      <c r="E25" s="22">
        <v>1799000</v>
      </c>
      <c r="F25" s="23"/>
      <c r="G25" s="29">
        <f t="shared" si="4"/>
        <v>387340</v>
      </c>
      <c r="H25" s="25">
        <f t="shared" si="1"/>
        <v>182190</v>
      </c>
      <c r="I25" s="30">
        <f t="shared" si="0"/>
        <v>2368530</v>
      </c>
      <c r="J25" s="31">
        <f t="shared" si="2"/>
        <v>28422360</v>
      </c>
    </row>
    <row r="26" spans="1:10">
      <c r="A26" s="18">
        <v>21</v>
      </c>
      <c r="B26" s="19" t="s">
        <v>219</v>
      </c>
      <c r="C26" s="20" t="s">
        <v>211</v>
      </c>
      <c r="D26" s="21">
        <v>6</v>
      </c>
      <c r="E26" s="22">
        <v>1940000</v>
      </c>
      <c r="F26" s="23"/>
      <c r="G26" s="29">
        <f t="shared" si="4"/>
        <v>417700</v>
      </c>
      <c r="H26" s="25">
        <f t="shared" si="1"/>
        <v>196470</v>
      </c>
      <c r="I26" s="30">
        <f t="shared" si="0"/>
        <v>2554170</v>
      </c>
      <c r="J26" s="31">
        <f t="shared" si="2"/>
        <v>30650040</v>
      </c>
    </row>
    <row r="27" spans="1:10">
      <c r="A27" s="28">
        <v>22</v>
      </c>
      <c r="B27" s="19" t="s">
        <v>220</v>
      </c>
      <c r="C27" s="20" t="s">
        <v>209</v>
      </c>
      <c r="D27" s="21">
        <v>10</v>
      </c>
      <c r="E27" s="22">
        <v>2131000</v>
      </c>
      <c r="F27" s="23">
        <v>60000</v>
      </c>
      <c r="G27" s="29">
        <f t="shared" si="4"/>
        <v>458820</v>
      </c>
      <c r="H27" s="25">
        <f t="shared" si="1"/>
        <v>220810</v>
      </c>
      <c r="I27" s="30">
        <f t="shared" si="0"/>
        <v>2870630</v>
      </c>
      <c r="J27" s="31">
        <f t="shared" si="2"/>
        <v>34447560</v>
      </c>
    </row>
    <row r="28" spans="1:10">
      <c r="A28" s="18">
        <v>23</v>
      </c>
      <c r="B28" s="19" t="s">
        <v>221</v>
      </c>
      <c r="C28" s="20" t="s">
        <v>209</v>
      </c>
      <c r="D28" s="21">
        <v>6</v>
      </c>
      <c r="E28" s="22">
        <v>1940000</v>
      </c>
      <c r="F28" s="23"/>
      <c r="G28" s="29">
        <f t="shared" si="4"/>
        <v>417700</v>
      </c>
      <c r="H28" s="25">
        <f t="shared" si="1"/>
        <v>196470</v>
      </c>
      <c r="I28" s="30">
        <f t="shared" si="0"/>
        <v>2554170</v>
      </c>
      <c r="J28" s="31">
        <f t="shared" si="2"/>
        <v>30650040</v>
      </c>
    </row>
    <row r="29" spans="1:10">
      <c r="A29" s="28">
        <v>24</v>
      </c>
      <c r="B29" s="19" t="s">
        <v>222</v>
      </c>
      <c r="C29" s="20" t="s">
        <v>209</v>
      </c>
      <c r="D29" s="21">
        <v>4</v>
      </c>
      <c r="E29" s="22">
        <v>1753000</v>
      </c>
      <c r="F29" s="32">
        <v>20000</v>
      </c>
      <c r="G29" s="29">
        <f t="shared" si="4"/>
        <v>377440</v>
      </c>
      <c r="H29" s="25">
        <f t="shared" si="1"/>
        <v>179200</v>
      </c>
      <c r="I29" s="30">
        <f t="shared" si="0"/>
        <v>2329640</v>
      </c>
      <c r="J29" s="31">
        <f t="shared" si="2"/>
        <v>27955680</v>
      </c>
    </row>
    <row r="30" spans="1:10">
      <c r="A30" s="18">
        <v>25</v>
      </c>
      <c r="B30" s="19" t="s">
        <v>223</v>
      </c>
      <c r="C30" s="20" t="s">
        <v>209</v>
      </c>
      <c r="D30" s="21">
        <v>3</v>
      </c>
      <c r="E30" s="22">
        <v>1708000</v>
      </c>
      <c r="F30" s="23"/>
      <c r="G30" s="29">
        <f t="shared" si="4"/>
        <v>367750</v>
      </c>
      <c r="H30" s="25">
        <f t="shared" si="1"/>
        <v>172970</v>
      </c>
      <c r="I30" s="30">
        <f t="shared" si="0"/>
        <v>2248720</v>
      </c>
      <c r="J30" s="31">
        <f t="shared" si="2"/>
        <v>26984640</v>
      </c>
    </row>
    <row r="31" spans="1:10">
      <c r="A31" s="28">
        <v>26</v>
      </c>
      <c r="B31" s="19" t="s">
        <v>224</v>
      </c>
      <c r="C31" s="20" t="s">
        <v>209</v>
      </c>
      <c r="D31" s="21">
        <v>3</v>
      </c>
      <c r="E31" s="22">
        <v>1708000</v>
      </c>
      <c r="F31" s="23"/>
      <c r="G31" s="29">
        <f t="shared" si="4"/>
        <v>367750</v>
      </c>
      <c r="H31" s="25">
        <f t="shared" si="1"/>
        <v>172970</v>
      </c>
      <c r="I31" s="30">
        <f t="shared" si="0"/>
        <v>2248720</v>
      </c>
      <c r="J31" s="31">
        <f t="shared" si="2"/>
        <v>26984640</v>
      </c>
    </row>
    <row r="32" spans="1:10">
      <c r="A32" s="18">
        <v>27</v>
      </c>
      <c r="B32" s="19" t="s">
        <v>225</v>
      </c>
      <c r="C32" s="20" t="s">
        <v>209</v>
      </c>
      <c r="D32" s="21">
        <v>3</v>
      </c>
      <c r="E32" s="22">
        <v>1708000</v>
      </c>
      <c r="F32" s="23"/>
      <c r="G32" s="29">
        <f t="shared" si="4"/>
        <v>367750</v>
      </c>
      <c r="H32" s="25">
        <f t="shared" si="1"/>
        <v>172970</v>
      </c>
      <c r="I32" s="30">
        <f t="shared" si="0"/>
        <v>2248720</v>
      </c>
      <c r="J32" s="31">
        <f t="shared" si="2"/>
        <v>26984640</v>
      </c>
    </row>
    <row r="33" spans="1:10">
      <c r="A33" s="28">
        <v>28</v>
      </c>
      <c r="B33" s="19" t="s">
        <v>226</v>
      </c>
      <c r="C33" s="20" t="s">
        <v>209</v>
      </c>
      <c r="D33" s="21">
        <v>3</v>
      </c>
      <c r="E33" s="22">
        <v>1708000</v>
      </c>
      <c r="F33" s="23">
        <v>40000</v>
      </c>
      <c r="G33" s="29">
        <f t="shared" si="4"/>
        <v>367750</v>
      </c>
      <c r="H33" s="25">
        <f t="shared" si="1"/>
        <v>176310</v>
      </c>
      <c r="I33" s="30">
        <f t="shared" si="0"/>
        <v>2292060</v>
      </c>
      <c r="J33" s="31">
        <f t="shared" si="2"/>
        <v>27504720</v>
      </c>
    </row>
    <row r="34" spans="1:10">
      <c r="A34" s="18">
        <v>29</v>
      </c>
      <c r="B34" s="19" t="s">
        <v>227</v>
      </c>
      <c r="C34" s="20" t="s">
        <v>209</v>
      </c>
      <c r="D34" s="21">
        <v>2</v>
      </c>
      <c r="E34" s="22">
        <v>1661000</v>
      </c>
      <c r="F34" s="23"/>
      <c r="G34" s="29">
        <f t="shared" si="4"/>
        <v>357630</v>
      </c>
      <c r="H34" s="25">
        <f t="shared" si="1"/>
        <v>168210</v>
      </c>
      <c r="I34" s="30">
        <f t="shared" si="0"/>
        <v>2186840</v>
      </c>
      <c r="J34" s="31">
        <f t="shared" si="2"/>
        <v>26242080</v>
      </c>
    </row>
    <row r="35" spans="1:10">
      <c r="A35" s="28">
        <v>30</v>
      </c>
      <c r="B35" s="19" t="s">
        <v>228</v>
      </c>
      <c r="C35" s="20" t="s">
        <v>209</v>
      </c>
      <c r="D35" s="21">
        <v>4</v>
      </c>
      <c r="E35" s="22">
        <v>1753000</v>
      </c>
      <c r="F35" s="23"/>
      <c r="G35" s="29">
        <f t="shared" si="4"/>
        <v>377440</v>
      </c>
      <c r="H35" s="25">
        <f t="shared" si="1"/>
        <v>177530</v>
      </c>
      <c r="I35" s="30">
        <f t="shared" si="0"/>
        <v>2307970</v>
      </c>
      <c r="J35" s="31">
        <f t="shared" si="2"/>
        <v>27695640</v>
      </c>
    </row>
    <row r="36" spans="1:10">
      <c r="A36" s="18">
        <v>31</v>
      </c>
      <c r="B36" s="19" t="s">
        <v>229</v>
      </c>
      <c r="C36" s="20" t="s">
        <v>209</v>
      </c>
      <c r="D36" s="21">
        <v>2</v>
      </c>
      <c r="E36" s="22">
        <v>1661000</v>
      </c>
      <c r="F36" s="23">
        <v>40000</v>
      </c>
      <c r="G36" s="29">
        <f t="shared" si="4"/>
        <v>357630</v>
      </c>
      <c r="H36" s="25">
        <f t="shared" si="1"/>
        <v>171550</v>
      </c>
      <c r="I36" s="30">
        <f t="shared" si="0"/>
        <v>2230180</v>
      </c>
      <c r="J36" s="31">
        <f t="shared" si="2"/>
        <v>26762160</v>
      </c>
    </row>
    <row r="37" spans="1:10">
      <c r="A37" s="28">
        <v>32</v>
      </c>
      <c r="B37" s="33" t="s">
        <v>230</v>
      </c>
      <c r="C37" s="34" t="s">
        <v>211</v>
      </c>
      <c r="D37" s="21">
        <v>3</v>
      </c>
      <c r="E37" s="22">
        <v>1708000</v>
      </c>
      <c r="F37" s="23"/>
      <c r="G37" s="29">
        <f t="shared" si="4"/>
        <v>367750</v>
      </c>
      <c r="H37" s="25">
        <f t="shared" si="1"/>
        <v>172970</v>
      </c>
      <c r="I37" s="30">
        <f t="shared" si="0"/>
        <v>2248720</v>
      </c>
      <c r="J37" s="31">
        <f t="shared" si="2"/>
        <v>26984640</v>
      </c>
    </row>
    <row r="38" spans="1:10">
      <c r="A38" s="18">
        <v>33</v>
      </c>
      <c r="B38" s="19" t="s">
        <v>231</v>
      </c>
      <c r="C38" s="20" t="s">
        <v>209</v>
      </c>
      <c r="D38" s="21">
        <v>2</v>
      </c>
      <c r="E38" s="22">
        <v>1661000</v>
      </c>
      <c r="F38" s="23">
        <v>20000</v>
      </c>
      <c r="G38" s="29">
        <f t="shared" si="4"/>
        <v>357630</v>
      </c>
      <c r="H38" s="25">
        <f t="shared" si="1"/>
        <v>169880</v>
      </c>
      <c r="I38" s="30">
        <f t="shared" si="0"/>
        <v>2208510</v>
      </c>
      <c r="J38" s="31">
        <f t="shared" si="2"/>
        <v>26502120</v>
      </c>
    </row>
    <row r="39" spans="1:10">
      <c r="A39" s="28">
        <v>34</v>
      </c>
      <c r="B39" s="19" t="s">
        <v>232</v>
      </c>
      <c r="C39" s="20" t="s">
        <v>209</v>
      </c>
      <c r="D39" s="21">
        <v>11</v>
      </c>
      <c r="E39" s="22">
        <v>2191000</v>
      </c>
      <c r="F39" s="23">
        <v>60000</v>
      </c>
      <c r="G39" s="29">
        <f t="shared" si="4"/>
        <v>471740</v>
      </c>
      <c r="H39" s="25">
        <f t="shared" si="1"/>
        <v>226890</v>
      </c>
      <c r="I39" s="30">
        <f t="shared" si="0"/>
        <v>2949630</v>
      </c>
      <c r="J39" s="31">
        <f t="shared" si="2"/>
        <v>35395560</v>
      </c>
    </row>
    <row r="40" spans="1:10" s="35" customFormat="1">
      <c r="A40" s="18">
        <v>35</v>
      </c>
      <c r="B40" s="19" t="s">
        <v>233</v>
      </c>
      <c r="C40" s="20" t="s">
        <v>209</v>
      </c>
      <c r="D40" s="21">
        <v>2</v>
      </c>
      <c r="E40" s="22">
        <v>1661000</v>
      </c>
      <c r="F40" s="23"/>
      <c r="G40" s="29">
        <f t="shared" si="4"/>
        <v>357630</v>
      </c>
      <c r="H40" s="25">
        <f t="shared" si="1"/>
        <v>168210</v>
      </c>
      <c r="I40" s="30">
        <f t="shared" si="0"/>
        <v>2186840</v>
      </c>
      <c r="J40" s="31">
        <f t="shared" si="2"/>
        <v>26242080</v>
      </c>
    </row>
    <row r="41" spans="1:10">
      <c r="A41" s="28">
        <v>36</v>
      </c>
      <c r="B41" s="19" t="s">
        <v>234</v>
      </c>
      <c r="C41" s="20" t="s">
        <v>209</v>
      </c>
      <c r="D41" s="21">
        <v>4</v>
      </c>
      <c r="E41" s="22">
        <v>1753000</v>
      </c>
      <c r="F41" s="23"/>
      <c r="G41" s="29">
        <f t="shared" si="4"/>
        <v>377440</v>
      </c>
      <c r="H41" s="25">
        <f t="shared" si="1"/>
        <v>177530</v>
      </c>
      <c r="I41" s="30">
        <f t="shared" si="0"/>
        <v>2307970</v>
      </c>
      <c r="J41" s="31">
        <f t="shared" si="2"/>
        <v>27695640</v>
      </c>
    </row>
    <row r="42" spans="1:10">
      <c r="A42" s="18">
        <v>37</v>
      </c>
      <c r="B42" s="19" t="s">
        <v>235</v>
      </c>
      <c r="C42" s="20" t="s">
        <v>211</v>
      </c>
      <c r="D42" s="21">
        <v>2</v>
      </c>
      <c r="E42" s="22">
        <v>1661000</v>
      </c>
      <c r="F42" s="23"/>
      <c r="G42" s="29">
        <f t="shared" si="4"/>
        <v>357630</v>
      </c>
      <c r="H42" s="25">
        <f t="shared" si="1"/>
        <v>168210</v>
      </c>
      <c r="I42" s="30">
        <f t="shared" si="0"/>
        <v>2186840</v>
      </c>
      <c r="J42" s="31">
        <f t="shared" si="2"/>
        <v>26242080</v>
      </c>
    </row>
    <row r="43" spans="1:10">
      <c r="A43" s="28">
        <v>38</v>
      </c>
      <c r="B43" s="19" t="s">
        <v>236</v>
      </c>
      <c r="C43" s="20" t="s">
        <v>211</v>
      </c>
      <c r="D43" s="21">
        <v>5</v>
      </c>
      <c r="E43" s="22">
        <v>1799000</v>
      </c>
      <c r="F43" s="23">
        <v>60000</v>
      </c>
      <c r="G43" s="29">
        <f t="shared" si="4"/>
        <v>387340</v>
      </c>
      <c r="H43" s="25">
        <f t="shared" si="1"/>
        <v>187190</v>
      </c>
      <c r="I43" s="30">
        <f t="shared" si="0"/>
        <v>2433530</v>
      </c>
      <c r="J43" s="31">
        <f t="shared" si="2"/>
        <v>29202360</v>
      </c>
    </row>
    <row r="44" spans="1:10">
      <c r="A44" s="18">
        <v>39</v>
      </c>
      <c r="B44" s="19" t="s">
        <v>237</v>
      </c>
      <c r="C44" s="20" t="s">
        <v>211</v>
      </c>
      <c r="D44" s="21">
        <v>6</v>
      </c>
      <c r="E44" s="22">
        <v>1940000</v>
      </c>
      <c r="F44" s="23"/>
      <c r="G44" s="29">
        <f t="shared" si="4"/>
        <v>417700</v>
      </c>
      <c r="H44" s="25">
        <f t="shared" si="1"/>
        <v>196470</v>
      </c>
      <c r="I44" s="30">
        <f t="shared" si="0"/>
        <v>2554170</v>
      </c>
      <c r="J44" s="31">
        <f t="shared" si="2"/>
        <v>30650040</v>
      </c>
    </row>
    <row r="45" spans="1:10">
      <c r="A45" s="28">
        <v>40</v>
      </c>
      <c r="B45" s="19" t="s">
        <v>238</v>
      </c>
      <c r="C45" s="20" t="s">
        <v>211</v>
      </c>
      <c r="D45" s="21">
        <v>12</v>
      </c>
      <c r="E45" s="22">
        <v>2232000</v>
      </c>
      <c r="F45" s="23"/>
      <c r="G45" s="29">
        <f t="shared" si="4"/>
        <v>480570</v>
      </c>
      <c r="H45" s="25">
        <f t="shared" si="1"/>
        <v>226040</v>
      </c>
      <c r="I45" s="30">
        <f t="shared" si="0"/>
        <v>2938610</v>
      </c>
      <c r="J45" s="31">
        <f t="shared" si="2"/>
        <v>35263320</v>
      </c>
    </row>
    <row r="46" spans="1:10">
      <c r="A46" s="18">
        <v>41</v>
      </c>
      <c r="B46" s="19" t="s">
        <v>239</v>
      </c>
      <c r="C46" s="20" t="s">
        <v>211</v>
      </c>
      <c r="D46" s="21">
        <v>2</v>
      </c>
      <c r="E46" s="22">
        <v>1661000</v>
      </c>
      <c r="F46" s="32">
        <v>20000</v>
      </c>
      <c r="G46" s="29">
        <f t="shared" si="4"/>
        <v>357630</v>
      </c>
      <c r="H46" s="25">
        <f t="shared" si="1"/>
        <v>169880</v>
      </c>
      <c r="I46" s="30">
        <f t="shared" si="0"/>
        <v>2208510</v>
      </c>
      <c r="J46" s="31">
        <f t="shared" si="2"/>
        <v>26502120</v>
      </c>
    </row>
    <row r="47" spans="1:10">
      <c r="A47" s="28">
        <v>42</v>
      </c>
      <c r="B47" s="19" t="s">
        <v>240</v>
      </c>
      <c r="C47" s="20" t="s">
        <v>211</v>
      </c>
      <c r="D47" s="21">
        <v>2</v>
      </c>
      <c r="E47" s="22">
        <v>1661000</v>
      </c>
      <c r="F47" s="32"/>
      <c r="G47" s="29">
        <f t="shared" si="4"/>
        <v>357630</v>
      </c>
      <c r="H47" s="25">
        <f t="shared" si="1"/>
        <v>168210</v>
      </c>
      <c r="I47" s="30">
        <f t="shared" si="0"/>
        <v>2186840</v>
      </c>
      <c r="J47" s="31">
        <f t="shared" si="2"/>
        <v>26242080</v>
      </c>
    </row>
    <row r="48" spans="1:10">
      <c r="A48" s="18">
        <v>43</v>
      </c>
      <c r="B48" s="19" t="s">
        <v>241</v>
      </c>
      <c r="C48" s="20" t="s">
        <v>211</v>
      </c>
      <c r="D48" s="21">
        <v>2</v>
      </c>
      <c r="E48" s="22">
        <v>1661000</v>
      </c>
      <c r="F48" s="32">
        <v>80000</v>
      </c>
      <c r="G48" s="29">
        <f t="shared" si="4"/>
        <v>357630</v>
      </c>
      <c r="H48" s="25">
        <f t="shared" si="1"/>
        <v>174880</v>
      </c>
      <c r="I48" s="30">
        <f t="shared" si="0"/>
        <v>2273510</v>
      </c>
      <c r="J48" s="31">
        <f t="shared" si="2"/>
        <v>27282120</v>
      </c>
    </row>
    <row r="49" spans="1:10">
      <c r="A49" s="28">
        <v>44</v>
      </c>
      <c r="B49" s="33" t="s">
        <v>242</v>
      </c>
      <c r="C49" s="34" t="s">
        <v>211</v>
      </c>
      <c r="D49" s="36">
        <v>1</v>
      </c>
      <c r="E49" s="22">
        <v>1616000</v>
      </c>
      <c r="F49" s="37"/>
      <c r="G49" s="29">
        <f t="shared" si="4"/>
        <v>347940</v>
      </c>
      <c r="H49" s="25">
        <f t="shared" si="1"/>
        <v>163660</v>
      </c>
      <c r="I49" s="30">
        <f t="shared" si="0"/>
        <v>2127600</v>
      </c>
      <c r="J49" s="31">
        <f t="shared" si="2"/>
        <v>25531200</v>
      </c>
    </row>
    <row r="50" spans="1:10">
      <c r="A50" s="18">
        <v>45</v>
      </c>
      <c r="B50" s="33" t="s">
        <v>243</v>
      </c>
      <c r="C50" s="20" t="s">
        <v>211</v>
      </c>
      <c r="D50" s="36">
        <v>1</v>
      </c>
      <c r="E50" s="22">
        <v>1616000</v>
      </c>
      <c r="F50" s="37"/>
      <c r="G50" s="29">
        <f t="shared" si="4"/>
        <v>347940</v>
      </c>
      <c r="H50" s="25">
        <f t="shared" si="1"/>
        <v>163660</v>
      </c>
      <c r="I50" s="30">
        <f t="shared" si="0"/>
        <v>2127600</v>
      </c>
      <c r="J50" s="31">
        <f t="shared" si="2"/>
        <v>25531200</v>
      </c>
    </row>
    <row r="51" spans="1:10">
      <c r="A51" s="28">
        <v>46</v>
      </c>
      <c r="B51" s="33" t="s">
        <v>244</v>
      </c>
      <c r="C51" s="20" t="s">
        <v>211</v>
      </c>
      <c r="D51" s="36">
        <v>1</v>
      </c>
      <c r="E51" s="22">
        <v>1616000</v>
      </c>
      <c r="F51" s="37"/>
      <c r="G51" s="29">
        <f t="shared" si="4"/>
        <v>347940</v>
      </c>
      <c r="H51" s="25">
        <f t="shared" si="1"/>
        <v>163660</v>
      </c>
      <c r="I51" s="30">
        <f t="shared" si="0"/>
        <v>2127600</v>
      </c>
      <c r="J51" s="31">
        <f t="shared" si="2"/>
        <v>25531200</v>
      </c>
    </row>
    <row r="52" spans="1:10" s="35" customFormat="1">
      <c r="A52" s="18">
        <v>47</v>
      </c>
      <c r="B52" s="33" t="s">
        <v>245</v>
      </c>
      <c r="C52" s="20" t="s">
        <v>211</v>
      </c>
      <c r="D52" s="36">
        <v>1</v>
      </c>
      <c r="E52" s="22">
        <v>1616000</v>
      </c>
      <c r="F52" s="37">
        <v>20000</v>
      </c>
      <c r="G52" s="29">
        <f t="shared" si="4"/>
        <v>347940</v>
      </c>
      <c r="H52" s="25">
        <f t="shared" si="1"/>
        <v>165320</v>
      </c>
      <c r="I52" s="30">
        <f t="shared" si="0"/>
        <v>2149260</v>
      </c>
      <c r="J52" s="31">
        <f t="shared" si="2"/>
        <v>25791120</v>
      </c>
    </row>
    <row r="53" spans="1:10" s="35" customFormat="1">
      <c r="A53" s="28">
        <v>48</v>
      </c>
      <c r="B53" s="33" t="s">
        <v>246</v>
      </c>
      <c r="C53" s="34" t="s">
        <v>209</v>
      </c>
      <c r="D53" s="36">
        <v>1</v>
      </c>
      <c r="E53" s="22">
        <v>1616000</v>
      </c>
      <c r="F53" s="37">
        <v>20000</v>
      </c>
      <c r="G53" s="29">
        <f t="shared" si="4"/>
        <v>347940</v>
      </c>
      <c r="H53" s="25">
        <f t="shared" si="1"/>
        <v>165320</v>
      </c>
      <c r="I53" s="30">
        <f t="shared" si="0"/>
        <v>2149260</v>
      </c>
      <c r="J53" s="31">
        <f t="shared" si="2"/>
        <v>25791120</v>
      </c>
    </row>
    <row r="54" spans="1:10" s="35" customFormat="1">
      <c r="A54" s="18">
        <v>49</v>
      </c>
      <c r="B54" s="33" t="s">
        <v>247</v>
      </c>
      <c r="C54" s="34" t="s">
        <v>209</v>
      </c>
      <c r="D54" s="36">
        <v>1</v>
      </c>
      <c r="E54" s="22">
        <v>1616000</v>
      </c>
      <c r="F54" s="37"/>
      <c r="G54" s="29">
        <f t="shared" si="4"/>
        <v>347940</v>
      </c>
      <c r="H54" s="25">
        <f t="shared" si="1"/>
        <v>163660</v>
      </c>
      <c r="I54" s="30">
        <f t="shared" si="0"/>
        <v>2127600</v>
      </c>
      <c r="J54" s="31">
        <f t="shared" si="2"/>
        <v>25531200</v>
      </c>
    </row>
    <row r="55" spans="1:10" s="35" customFormat="1">
      <c r="A55" s="28">
        <v>50</v>
      </c>
      <c r="B55" s="33" t="s">
        <v>248</v>
      </c>
      <c r="C55" s="20" t="s">
        <v>211</v>
      </c>
      <c r="D55" s="36">
        <v>1</v>
      </c>
      <c r="E55" s="22">
        <v>1616000</v>
      </c>
      <c r="F55" s="37"/>
      <c r="G55" s="29">
        <f t="shared" si="4"/>
        <v>347940</v>
      </c>
      <c r="H55" s="25">
        <f t="shared" si="1"/>
        <v>163660</v>
      </c>
      <c r="I55" s="30">
        <f t="shared" si="0"/>
        <v>2127600</v>
      </c>
      <c r="J55" s="31">
        <f t="shared" si="2"/>
        <v>25531200</v>
      </c>
    </row>
    <row r="56" spans="1:10" s="35" customFormat="1">
      <c r="A56" s="18">
        <v>51</v>
      </c>
      <c r="B56" s="33" t="s">
        <v>249</v>
      </c>
      <c r="C56" s="34" t="s">
        <v>211</v>
      </c>
      <c r="D56" s="36">
        <v>1</v>
      </c>
      <c r="E56" s="22">
        <v>1616000</v>
      </c>
      <c r="F56" s="37"/>
      <c r="G56" s="29">
        <f t="shared" si="4"/>
        <v>347940</v>
      </c>
      <c r="H56" s="25">
        <f t="shared" si="1"/>
        <v>163660</v>
      </c>
      <c r="I56" s="30">
        <f t="shared" si="0"/>
        <v>2127600</v>
      </c>
      <c r="J56" s="31">
        <f t="shared" si="2"/>
        <v>25531200</v>
      </c>
    </row>
    <row r="57" spans="1:10" s="35" customFormat="1">
      <c r="A57" s="28">
        <v>52</v>
      </c>
      <c r="B57" s="33" t="s">
        <v>250</v>
      </c>
      <c r="C57" s="20" t="s">
        <v>211</v>
      </c>
      <c r="D57" s="36">
        <v>2</v>
      </c>
      <c r="E57" s="22">
        <v>1661000</v>
      </c>
      <c r="F57" s="37"/>
      <c r="G57" s="29">
        <f t="shared" si="4"/>
        <v>357630</v>
      </c>
      <c r="H57" s="25">
        <f t="shared" si="1"/>
        <v>168210</v>
      </c>
      <c r="I57" s="30">
        <f t="shared" si="0"/>
        <v>2186840</v>
      </c>
      <c r="J57" s="31">
        <f t="shared" si="2"/>
        <v>26242080</v>
      </c>
    </row>
    <row r="58" spans="1:10">
      <c r="A58" s="18">
        <v>53</v>
      </c>
      <c r="B58" s="33" t="s">
        <v>251</v>
      </c>
      <c r="C58" s="20" t="s">
        <v>211</v>
      </c>
      <c r="D58" s="36">
        <v>1</v>
      </c>
      <c r="E58" s="22">
        <v>1616000</v>
      </c>
      <c r="F58" s="37"/>
      <c r="G58" s="29">
        <f t="shared" si="4"/>
        <v>347940</v>
      </c>
      <c r="H58" s="25">
        <f t="shared" si="1"/>
        <v>163660</v>
      </c>
      <c r="I58" s="30">
        <f t="shared" si="0"/>
        <v>2127600</v>
      </c>
      <c r="J58" s="31">
        <f t="shared" si="2"/>
        <v>25531200</v>
      </c>
    </row>
    <row r="59" spans="1:10">
      <c r="A59" s="28">
        <v>54</v>
      </c>
      <c r="B59" s="33" t="s">
        <v>252</v>
      </c>
      <c r="C59" s="34" t="s">
        <v>211</v>
      </c>
      <c r="D59" s="36">
        <v>1</v>
      </c>
      <c r="E59" s="22">
        <v>1616000</v>
      </c>
      <c r="F59" s="37"/>
      <c r="G59" s="29">
        <f t="shared" si="4"/>
        <v>347940</v>
      </c>
      <c r="H59" s="25">
        <f t="shared" si="1"/>
        <v>163660</v>
      </c>
      <c r="I59" s="30">
        <f t="shared" si="0"/>
        <v>2127600</v>
      </c>
      <c r="J59" s="31">
        <f t="shared" si="2"/>
        <v>25531200</v>
      </c>
    </row>
    <row r="60" spans="1:10">
      <c r="A60" s="18">
        <v>55</v>
      </c>
      <c r="B60" s="19" t="s">
        <v>253</v>
      </c>
      <c r="C60" s="34" t="s">
        <v>211</v>
      </c>
      <c r="D60" s="36">
        <v>1</v>
      </c>
      <c r="E60" s="22">
        <v>1616000</v>
      </c>
      <c r="F60" s="38"/>
      <c r="G60" s="29">
        <f t="shared" si="4"/>
        <v>347940</v>
      </c>
      <c r="H60" s="25">
        <f t="shared" si="1"/>
        <v>163660</v>
      </c>
      <c r="I60" s="30">
        <f t="shared" si="0"/>
        <v>2127600</v>
      </c>
      <c r="J60" s="31">
        <f t="shared" si="2"/>
        <v>25531200</v>
      </c>
    </row>
    <row r="61" spans="1:10">
      <c r="A61" s="28">
        <v>56</v>
      </c>
      <c r="B61" s="19" t="s">
        <v>254</v>
      </c>
      <c r="C61" s="34" t="s">
        <v>211</v>
      </c>
      <c r="D61" s="36">
        <v>1</v>
      </c>
      <c r="E61" s="22">
        <v>1616000</v>
      </c>
      <c r="F61" s="23"/>
      <c r="G61" s="29">
        <f t="shared" si="4"/>
        <v>347940</v>
      </c>
      <c r="H61" s="25">
        <f t="shared" si="1"/>
        <v>163660</v>
      </c>
      <c r="I61" s="30">
        <f t="shared" si="0"/>
        <v>2127600</v>
      </c>
      <c r="J61" s="31">
        <f t="shared" si="2"/>
        <v>25531200</v>
      </c>
    </row>
    <row r="62" spans="1:10">
      <c r="A62" s="18">
        <v>57</v>
      </c>
      <c r="B62" s="33" t="s">
        <v>255</v>
      </c>
      <c r="C62" s="20" t="s">
        <v>256</v>
      </c>
      <c r="D62" s="36">
        <v>1</v>
      </c>
      <c r="E62" s="22">
        <v>1616000</v>
      </c>
      <c r="F62" s="37"/>
      <c r="G62" s="29">
        <f>ROUNDDOWN(E62/209*1.5*18,-1)</f>
        <v>208760</v>
      </c>
      <c r="H62" s="25">
        <f t="shared" si="1"/>
        <v>152060</v>
      </c>
      <c r="I62" s="30">
        <f t="shared" si="0"/>
        <v>1976820</v>
      </c>
      <c r="J62" s="31">
        <f t="shared" si="2"/>
        <v>23721840</v>
      </c>
    </row>
    <row r="63" spans="1:10">
      <c r="A63" s="28">
        <v>58</v>
      </c>
      <c r="B63" s="19" t="s">
        <v>257</v>
      </c>
      <c r="C63" s="20" t="s">
        <v>258</v>
      </c>
      <c r="D63" s="21">
        <v>30</v>
      </c>
      <c r="E63" s="22">
        <v>2896000</v>
      </c>
      <c r="F63" s="23"/>
      <c r="G63" s="29">
        <f t="shared" ref="G63" si="5">ROUNDDOWN(E63/209*1.5*18,-1)</f>
        <v>374120</v>
      </c>
      <c r="H63" s="25">
        <f t="shared" si="1"/>
        <v>272510</v>
      </c>
      <c r="I63" s="30">
        <f t="shared" si="0"/>
        <v>3542630</v>
      </c>
      <c r="J63" s="31">
        <f t="shared" si="2"/>
        <v>42511560</v>
      </c>
    </row>
    <row r="64" spans="1:10">
      <c r="A64" s="18">
        <v>59</v>
      </c>
      <c r="B64" s="19" t="s">
        <v>259</v>
      </c>
      <c r="C64" s="20" t="s">
        <v>260</v>
      </c>
      <c r="D64" s="21">
        <v>14</v>
      </c>
      <c r="E64" s="22">
        <v>2146000</v>
      </c>
      <c r="F64" s="23">
        <v>80000</v>
      </c>
      <c r="G64" s="29">
        <f>ROUNDDOWN(E64/209*1.5*30,-1)</f>
        <v>462050</v>
      </c>
      <c r="H64" s="25">
        <f t="shared" si="1"/>
        <v>224000</v>
      </c>
      <c r="I64" s="30">
        <f t="shared" si="0"/>
        <v>2912050</v>
      </c>
      <c r="J64" s="31">
        <f t="shared" si="2"/>
        <v>34944600</v>
      </c>
    </row>
    <row r="65" spans="1:10">
      <c r="A65" s="28">
        <v>60</v>
      </c>
      <c r="B65" s="19" t="s">
        <v>261</v>
      </c>
      <c r="C65" s="20" t="s">
        <v>260</v>
      </c>
      <c r="D65" s="21">
        <v>6</v>
      </c>
      <c r="E65" s="22">
        <v>1767000</v>
      </c>
      <c r="F65" s="38">
        <v>60000</v>
      </c>
      <c r="G65" s="29">
        <f t="shared" ref="G65:G66" si="6">ROUNDDOWN(E65/209*1.5*30,-1)</f>
        <v>380450</v>
      </c>
      <c r="H65" s="25">
        <f t="shared" si="1"/>
        <v>183950</v>
      </c>
      <c r="I65" s="30">
        <f t="shared" si="0"/>
        <v>2391400</v>
      </c>
      <c r="J65" s="31">
        <f t="shared" si="2"/>
        <v>28696800</v>
      </c>
    </row>
    <row r="66" spans="1:10">
      <c r="A66" s="18">
        <v>61</v>
      </c>
      <c r="B66" s="19" t="s">
        <v>262</v>
      </c>
      <c r="C66" s="34" t="s">
        <v>260</v>
      </c>
      <c r="D66" s="36">
        <v>4</v>
      </c>
      <c r="E66" s="22">
        <v>1577000</v>
      </c>
      <c r="F66" s="38">
        <v>100000</v>
      </c>
      <c r="G66" s="29">
        <f t="shared" si="6"/>
        <v>339540</v>
      </c>
      <c r="H66" s="25">
        <f t="shared" si="1"/>
        <v>168040</v>
      </c>
      <c r="I66" s="30">
        <f t="shared" si="0"/>
        <v>2184580</v>
      </c>
      <c r="J66" s="31">
        <f t="shared" si="2"/>
        <v>26214960</v>
      </c>
    </row>
    <row r="67" spans="1:10">
      <c r="A67" s="28">
        <v>62</v>
      </c>
      <c r="B67" s="19" t="s">
        <v>263</v>
      </c>
      <c r="C67" s="20" t="s">
        <v>264</v>
      </c>
      <c r="D67" s="39">
        <v>5</v>
      </c>
      <c r="E67" s="40">
        <v>1931000</v>
      </c>
      <c r="F67" s="41"/>
      <c r="G67" s="29">
        <f>ROUNDDOWN(E67/209*1.5*18,-1)</f>
        <v>249450</v>
      </c>
      <c r="H67" s="25">
        <f t="shared" si="1"/>
        <v>181700</v>
      </c>
      <c r="I67" s="30">
        <f t="shared" si="0"/>
        <v>2362150</v>
      </c>
      <c r="J67" s="31">
        <f t="shared" si="2"/>
        <v>28345800</v>
      </c>
    </row>
    <row r="68" spans="1:10" ht="17.25" thickBot="1">
      <c r="A68" s="42">
        <v>63</v>
      </c>
      <c r="B68" s="43" t="s">
        <v>265</v>
      </c>
      <c r="C68" s="44" t="s">
        <v>266</v>
      </c>
      <c r="D68" s="45">
        <v>11</v>
      </c>
      <c r="E68" s="46">
        <v>2108000</v>
      </c>
      <c r="F68" s="47">
        <v>40000</v>
      </c>
      <c r="G68" s="48">
        <f>ROUNDDOWN(E68/209*1.5*18,-1)</f>
        <v>272320</v>
      </c>
      <c r="H68" s="49">
        <f t="shared" si="1"/>
        <v>201690</v>
      </c>
      <c r="I68" s="50">
        <f t="shared" si="0"/>
        <v>2622010</v>
      </c>
      <c r="J68" s="51">
        <f t="shared" si="2"/>
        <v>31464120</v>
      </c>
    </row>
    <row r="69" spans="1:10" ht="34.5" customHeight="1" thickTop="1" thickBot="1">
      <c r="A69" s="131" t="s">
        <v>267</v>
      </c>
      <c r="B69" s="132"/>
      <c r="C69" s="52"/>
      <c r="D69" s="53"/>
      <c r="E69" s="54">
        <f t="shared" ref="E69:J69" si="7">SUM(E6:E68)</f>
        <v>122107000</v>
      </c>
      <c r="F69" s="54">
        <f t="shared" si="7"/>
        <v>800000</v>
      </c>
      <c r="G69" s="54">
        <f t="shared" si="7"/>
        <v>23506430</v>
      </c>
      <c r="H69" s="54">
        <f t="shared" si="7"/>
        <v>12200790</v>
      </c>
      <c r="I69" s="54">
        <f t="shared" si="7"/>
        <v>158614220</v>
      </c>
      <c r="J69" s="55">
        <f t="shared" si="7"/>
        <v>1903370640</v>
      </c>
    </row>
  </sheetData>
  <mergeCells count="15">
    <mergeCell ref="A69:B69"/>
    <mergeCell ref="A1:J1"/>
    <mergeCell ref="A2:C2"/>
    <mergeCell ref="I2:J2"/>
    <mergeCell ref="A3:A5"/>
    <mergeCell ref="B3:B5"/>
    <mergeCell ref="C3:C5"/>
    <mergeCell ref="D3:D5"/>
    <mergeCell ref="E3:E5"/>
    <mergeCell ref="F3:G3"/>
    <mergeCell ref="H3:H5"/>
    <mergeCell ref="I3:I5"/>
    <mergeCell ref="J3:J5"/>
    <mergeCell ref="F4:F5"/>
    <mergeCell ref="G4:G5"/>
  </mergeCells>
  <phoneticPr fontId="1" type="noConversion"/>
  <pageMargins left="0.59055118110236227" right="0.59055118110236227" top="0.35433070866141736" bottom="0.23622047244094491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표지</vt:lpstr>
      <vt:lpstr>예산총칙</vt:lpstr>
      <vt:lpstr>예산총괄표</vt:lpstr>
      <vt:lpstr>세입예산서</vt:lpstr>
      <vt:lpstr>세출예산서</vt:lpstr>
      <vt:lpstr>직원보수일람 </vt:lpstr>
      <vt:lpstr>세입예산서!Print_Titles</vt:lpstr>
      <vt:lpstr>세출예산서!Print_Titles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해성보육원</dc:creator>
  <cp:lastModifiedBy>해성보육원</cp:lastModifiedBy>
  <cp:lastPrinted>2015-12-16T05:38:21Z</cp:lastPrinted>
  <dcterms:created xsi:type="dcterms:W3CDTF">2015-12-16T00:38:02Z</dcterms:created>
  <dcterms:modified xsi:type="dcterms:W3CDTF">2016-01-29T08:03:21Z</dcterms:modified>
</cp:coreProperties>
</file>